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UNICACIÓN EXTERNA\RESULTADOS OPERACIONALES\Septiembre\Boletín versión final\"/>
    </mc:Choice>
  </mc:AlternateContent>
  <bookViews>
    <workbookView xWindow="0" yWindow="0" windowWidth="25200" windowHeight="104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Máquinas'!$A$1:$U$30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52511"/>
</workbook>
</file>

<file path=xl/calcChain.xml><?xml version="1.0" encoding="utf-8"?>
<calcChain xmlns="http://schemas.openxmlformats.org/spreadsheetml/2006/main">
  <c r="O12" i="4" l="1"/>
  <c r="K12" i="4"/>
  <c r="J12" i="4"/>
  <c r="I12" i="4"/>
  <c r="H12" i="4"/>
  <c r="G12" i="4"/>
  <c r="F12" i="4"/>
  <c r="E12" i="4"/>
  <c r="D12" i="4"/>
  <c r="C12" i="4"/>
  <c r="P28" i="3"/>
  <c r="O28" i="3"/>
  <c r="N28" i="3"/>
  <c r="M28" i="3"/>
  <c r="L28" i="3"/>
  <c r="K28" i="3"/>
  <c r="J28" i="3"/>
  <c r="I28" i="3"/>
  <c r="H28" i="3"/>
  <c r="G28" i="3"/>
  <c r="F28" i="3"/>
  <c r="E28" i="3"/>
  <c r="D28" i="3"/>
  <c r="Q38" i="1"/>
  <c r="P38" i="1"/>
  <c r="O38" i="1"/>
  <c r="N38" i="1"/>
  <c r="M38" i="1"/>
  <c r="L38" i="1"/>
  <c r="K38" i="1"/>
  <c r="J38" i="1"/>
  <c r="I38" i="1"/>
  <c r="H38" i="1"/>
  <c r="G38" i="1"/>
  <c r="F38" i="1"/>
  <c r="E38" i="1"/>
  <c r="D38" i="1"/>
  <c r="G105" i="12" l="1"/>
  <c r="E72" i="12"/>
  <c r="E105" i="12" s="1"/>
  <c r="F72" i="12"/>
  <c r="F105" i="12" s="1"/>
  <c r="G72" i="12"/>
  <c r="H72" i="12"/>
  <c r="H105" i="12" s="1"/>
  <c r="D72" i="12"/>
  <c r="D105" i="12" s="1"/>
  <c r="E29" i="11"/>
  <c r="F29" i="11"/>
  <c r="G29" i="11"/>
  <c r="H29" i="11"/>
  <c r="D29" i="11"/>
  <c r="E36" i="1" l="1"/>
  <c r="D10" i="4" s="1"/>
  <c r="F36" i="1"/>
  <c r="E10" i="4" s="1"/>
  <c r="G36" i="1"/>
  <c r="F10" i="4" s="1"/>
  <c r="H36" i="1"/>
  <c r="G10" i="4" s="1"/>
  <c r="I36" i="1"/>
  <c r="H10" i="4" s="1"/>
  <c r="J36" i="1"/>
  <c r="I10" i="4" s="1"/>
  <c r="K36" i="1"/>
  <c r="J10" i="4" s="1"/>
  <c r="L36" i="1"/>
  <c r="K10" i="4" s="1"/>
  <c r="M36" i="1"/>
  <c r="N36" i="1"/>
  <c r="O36" i="1"/>
  <c r="P36" i="1"/>
  <c r="O10" i="4" s="1"/>
  <c r="Q36" i="1"/>
  <c r="E37" i="1"/>
  <c r="D11" i="4" s="1"/>
  <c r="F37" i="1"/>
  <c r="E11" i="4" s="1"/>
  <c r="G37" i="1"/>
  <c r="F11" i="4" s="1"/>
  <c r="H37" i="1"/>
  <c r="G11" i="4" s="1"/>
  <c r="I37" i="1"/>
  <c r="H11" i="4" s="1"/>
  <c r="J37" i="1"/>
  <c r="I11" i="4" s="1"/>
  <c r="K37" i="1"/>
  <c r="J11" i="4" s="1"/>
  <c r="L37" i="1"/>
  <c r="K11" i="4" s="1"/>
  <c r="M37" i="1"/>
  <c r="N37" i="1"/>
  <c r="O37" i="1"/>
  <c r="P37" i="1"/>
  <c r="O11" i="4" s="1"/>
  <c r="Q37" i="1"/>
  <c r="D37" i="1"/>
  <c r="C11" i="4" s="1"/>
  <c r="D36" i="1"/>
  <c r="C10" i="4" s="1"/>
  <c r="E120" i="12"/>
  <c r="F120" i="12"/>
  <c r="G120" i="12"/>
  <c r="H120" i="12"/>
  <c r="E29" i="12" l="1"/>
  <c r="F29" i="12"/>
  <c r="F39" i="12" s="1"/>
  <c r="G29" i="12"/>
  <c r="G39" i="12" s="1"/>
  <c r="H29" i="12"/>
  <c r="I29" i="12"/>
  <c r="D29" i="12"/>
  <c r="D39" i="12" s="1"/>
  <c r="H39" i="12" l="1"/>
  <c r="I39" i="12"/>
  <c r="E39" i="12"/>
  <c r="E39" i="11"/>
  <c r="F39" i="11"/>
  <c r="G39" i="11"/>
  <c r="H39" i="11"/>
  <c r="D39" i="11"/>
  <c r="B106" i="12" l="1"/>
</calcChain>
</file>

<file path=xl/sharedStrings.xml><?xml version="1.0" encoding="utf-8"?>
<sst xmlns="http://schemas.openxmlformats.org/spreadsheetml/2006/main" count="873" uniqueCount="189">
  <si>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</si>
  <si>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</si>
  <si>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</si>
  <si>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</si>
  <si>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</si>
  <si>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</si>
  <si>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</si>
  <si>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</si>
  <si>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</si>
  <si>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</si>
  <si>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</si>
  <si>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</si>
  <si>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</si>
  <si>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</si>
  <si>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</si>
  <si>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</si>
  <si>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</si>
  <si>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</si>
  <si>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</si>
  <si>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</si>
  <si>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</si>
  <si>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</si>
  <si>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</si>
  <si>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</si>
  <si>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</si>
  <si>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</si>
  <si>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</si>
  <si>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</si>
  <si>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</si>
  <si>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</si>
  <si>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</si>
  <si>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</si>
  <si>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</si>
  <si>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</si>
  <si>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</si>
  <si>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</si>
  <si>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</si>
  <si>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</si>
  <si>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</si>
  <si>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</si>
  <si>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</si>
  <si>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</si>
  <si>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</si>
  <si>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</si>
  <si>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</si>
  <si>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</si>
  <si>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</si>
  <si>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</si>
  <si>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</si>
  <si>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</si>
  <si>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</si>
  <si>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</si>
  <si>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</si>
  <si>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</si>
  <si>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</si>
  <si>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</si>
  <si>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</si>
  <si>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</si>
  <si>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</si>
  <si>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</si>
  <si>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</si>
  <si>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</si>
  <si>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</si>
  <si>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</si>
  <si>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</si>
  <si>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</si>
  <si>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</si>
  <si>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</si>
  <si>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</si>
  <si>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</si>
  <si>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</si>
  <si>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</si>
  <si>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</si>
  <si>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</si>
  <si>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</si>
  <si>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</si>
  <si>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</si>
  <si>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</si>
  <si>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</si>
  <si>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</si>
  <si>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</si>
  <si>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</si>
  <si>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</si>
  <si>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</si>
  <si>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</si>
  <si>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</si>
  <si>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</si>
  <si>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</si>
  <si>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</si>
  <si>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</si>
  <si>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</si>
  <si>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</si>
  <si>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</si>
  <si>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</si>
  <si>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</si>
  <si>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</si>
  <si>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</si>
  <si>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</si>
  <si>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</si>
  <si>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</si>
  <si>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</si>
  <si>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</si>
  <si>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</si>
  <si>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</si>
  <si>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</si>
  <si>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</si>
  <si>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</si>
  <si>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</si>
  <si>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</si>
  <si>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</si>
  <si>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</si>
  <si>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</si>
  <si>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</si>
  <si>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</si>
  <si>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</si>
  <si>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</si>
  <si>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</si>
  <si>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</si>
  <si>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</si>
  <si>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</si>
  <si>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</si>
  <si>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</si>
  <si>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</si>
  <si>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</si>
  <si>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</si>
  <si>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</si>
  <si>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</si>
  <si>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</si>
  <si>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</si>
  <si>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</si>
  <si>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</si>
  <si>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</si>
  <si>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</si>
  <si>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</si>
  <si>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</si>
  <si>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</si>
  <si>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</si>
  <si>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</si>
  <si>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</si>
  <si>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</si>
  <si>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</si>
  <si>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</si>
  <si>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</si>
  <si>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</si>
  <si>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</si>
  <si>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</si>
  <si>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</si>
  <si>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</si>
  <si>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</si>
  <si>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</si>
  <si>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</si>
  <si>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</si>
  <si>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</si>
  <si>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</si>
  <si>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</si>
  <si>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WIN DIARIO POR POSICION DE JUEGO (US$), SEGUN CATEGORIA - Septiembre 2016</t>
  </si>
  <si>
    <t>WIN DIARIO POR POSICION DE JUEGO ($), SEGUN CATEGORIA - Septiembre 2016</t>
  </si>
  <si>
    <t>POSICIONES DE JUEGO, POR CATEGORIA DE JUEGO - Septiembre 2016</t>
  </si>
  <si>
    <t>OFERTA DE JUEGOS POR CATEGORIA,  EN LOS CASINOS EN OPERACIÓN - Septiembre 2016</t>
  </si>
  <si>
    <t>Win Septiembre 2016 y posiciones de juego al 30-09-2016</t>
  </si>
  <si>
    <t>Al 30-09-2016</t>
  </si>
  <si>
    <t>IMPUESTO POR ENTRADAS ($)</t>
  </si>
  <si>
    <t>GASTO PROMEDIO POR VISITA ($)</t>
  </si>
  <si>
    <t>($)</t>
  </si>
  <si>
    <t>(US$)</t>
  </si>
  <si>
    <t>Gasto promedio</t>
  </si>
  <si>
    <t>Gasto promedio US$</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</si>
  <si>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</si>
  <si>
    <t>NUMERO DE MAQUINAS DE AZAR POR FABRICANTE Y PROCEDENCIA - Septiembre 2016</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</si>
  <si>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</si>
  <si>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</si>
  <si>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</si>
  <si>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</si>
  <si>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</si>
  <si>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</si>
  <si>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</si>
  <si>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</si>
  <si>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</si>
  <si>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</si>
  <si>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</si>
  <si>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</si>
  <si>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r>
      <rPr>
        <b/>
        <sz val="7"/>
        <rFont val="Optima"/>
      </rPr>
      <t>Nota:</t>
    </r>
    <r>
      <rPr>
        <sz val="7"/>
        <rFont val="Optima"/>
      </rPr>
      <t xml:space="preserve">
Información no disponible para casinos municipales.</t>
    </r>
  </si>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</sst>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4" formatCode="_-&quot;$&quot;\ * #,##0.00_-;\-&quot;$&quot;\ * #,##0.00_-;_-&quot;$&quot;\ * &quot;-&quot;??_-;_-@_-"/>
    <numFmt numFmtId="43" formatCode="_-* #,##0.00_-;\-* #,##0.00_-;_-* &quot;-&quot;??_-;_-@_-"/>
    <numFmt numFmtId="164" formatCode="_-* #,##0\ _€_-;\-* #,##0\ _€_-;_-* &quot;-&quot;\ _€_-;_-@_-"/>
    <numFmt numFmtId="165" formatCode="_-* #,##0.00\ &quot;€&quot;_-;\-* #,##0.00\ &quot;€&quot;_-;_-* &quot;-&quot;??\ &quot;€&quot;_-;_-@_-"/>
    <numFmt numFmtId="166" formatCode="_-* #,##0_-;\-* #,##0_-;_-* &quot;-&quot;??_-;_-@_-"/>
    <numFmt numFmtId="167" formatCode="#,##0.0"/>
    <numFmt numFmtId="168" formatCode="0.0%"/>
    <numFmt numFmtId="169" formatCode="0.0"/>
    <numFmt numFmtId="170" formatCode="_-[$€-2]\ * #,##0.00_-;\-[$€-2]\ * #,##0.00_-;_-[$€-2]\ * \-??_-"/>
    <numFmt numFmtId="171" formatCode="_-* #,##0.00_-;\-* #,##0.00_-;_-* \-??_-;_-@_-"/>
    <numFmt numFmtId="172" formatCode="_(&quot;pta&quot;* #,##0.00_);_(&quot;pta&quot;* \(#,##0.00\);_(&quot;pta&quot;* &quot;-&quot;??_);_(@_)"/>
    <numFmt numFmtId="173" formatCode="_-[$€-2]\ * #,##0.00_-;\-[$€-2]\ * #,##0.00_-;_-[$€-2]\ * &quot;-&quot;??_-"/>
    <numFmt numFmtId="174" formatCode="_(* #,##0.00_);_(* \(#,##0.00\);_(* &quot;-&quot;??_);_(@_)"/>
    <numFmt numFmtId="175" formatCode="[$-F800]dddd\,\ mmmm\ dd\,\ yyyy"/>
    <numFmt numFmtId="176" formatCode="_-&quot;$ &quot;* #,##0.00_-;&quot;-$ &quot;* #,##0.00_-;_-&quot;$ &quot;* \-??_-;_-@_-"/>
    <numFmt numFmtId="177" formatCode="_-* #,##0.0_-;\-* #,##0.0_-;_-* &quot;-&quot;_-;_-@_-"/>
    <numFmt numFmtId="178" formatCode="_-* #,##0.0_-;\-* #,##0.0_-;_-* &quot;-&quot;??_-;_-@_-"/>
  </numFmts>
  <fonts count="70">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sz val="7"/>
      <color rgb="FF244062"/>
      <name val="Optima"/>
    </font>
    <font>
      <sz val="7"/>
      <color rgb="FF366092"/>
      <name val="Optima"/>
    </font>
    <font>
      <b/>
      <sz val="7"/>
      <name val="Arial"/>
      <family val="2"/>
    </font>
    <font>
      <sz val="8"/>
      <color theme="0"/>
      <name val="Optima"/>
    </font>
    <font>
      <b/>
      <sz val="7"/>
      <name val="Optima"/>
    </font>
    <font>
      <b/>
      <sz val="7"/>
      <color theme="0"/>
      <name val="Optima"/>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indexed="64"/>
      </left>
      <right style="thin">
        <color rgb="FF002060"/>
      </right>
      <top style="thin">
        <color theme="0"/>
      </top>
      <bottom style="thin">
        <color indexed="64"/>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6"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7" fillId="0" borderId="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0" fillId="9" borderId="0" applyNumberFormat="0" applyBorder="0" applyAlignment="0" applyProtection="0"/>
    <xf numFmtId="0" fontId="41" fillId="21" borderId="38" applyNumberFormat="0" applyAlignment="0" applyProtection="0"/>
    <xf numFmtId="0" fontId="42" fillId="22"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6" borderId="0" applyNumberFormat="0" applyBorder="0" applyAlignment="0" applyProtection="0"/>
    <xf numFmtId="0" fontId="45" fillId="12" borderId="38" applyNumberFormat="0" applyAlignment="0" applyProtection="0"/>
    <xf numFmtId="170" fontId="37" fillId="0" borderId="0" applyFill="0" applyBorder="0" applyAlignment="0" applyProtection="0"/>
    <xf numFmtId="0" fontId="46" fillId="8" borderId="0" applyNumberFormat="0" applyBorder="0" applyAlignment="0" applyProtection="0"/>
    <xf numFmtId="171" fontId="37" fillId="0" borderId="0" applyFill="0" applyBorder="0" applyAlignment="0" applyProtection="0"/>
    <xf numFmtId="0" fontId="47" fillId="27" borderId="0" applyNumberFormat="0" applyBorder="0" applyAlignment="0" applyProtection="0"/>
    <xf numFmtId="0" fontId="37" fillId="28" borderId="41" applyNumberFormat="0" applyAlignment="0" applyProtection="0"/>
    <xf numFmtId="9" fontId="37" fillId="0" borderId="0" applyFill="0" applyBorder="0" applyAlignment="0" applyProtection="0"/>
    <xf numFmtId="0" fontId="48" fillId="21"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8" fillId="0" borderId="0"/>
    <xf numFmtId="0" fontId="37" fillId="0" borderId="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55" fillId="0" borderId="0"/>
    <xf numFmtId="0" fontId="46" fillId="30" borderId="0" applyNumberFormat="0" applyBorder="0" applyAlignment="0" applyProtection="0"/>
    <xf numFmtId="0" fontId="47" fillId="49" borderId="0" applyNumberFormat="0" applyBorder="0" applyAlignment="0" applyProtection="0"/>
    <xf numFmtId="0" fontId="37" fillId="0" borderId="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0" borderId="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7" fillId="0" borderId="0"/>
    <xf numFmtId="0" fontId="37" fillId="0" borderId="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0" borderId="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7" fillId="0" borderId="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0" borderId="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7" fillId="0" borderId="0"/>
    <xf numFmtId="0" fontId="37" fillId="0" borderId="0"/>
    <xf numFmtId="0" fontId="37" fillId="0" borderId="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6" fillId="0" borderId="0"/>
    <xf numFmtId="0" fontId="37" fillId="0" borderId="0"/>
    <xf numFmtId="165" fontId="37" fillId="0" borderId="0" applyFont="0" applyFill="0" applyBorder="0" applyAlignment="0" applyProtection="0"/>
    <xf numFmtId="0" fontId="37" fillId="0" borderId="0"/>
    <xf numFmtId="43" fontId="37" fillId="0" borderId="0" applyFont="0" applyFill="0" applyBorder="0" applyAlignment="0" applyProtection="0"/>
    <xf numFmtId="172" fontId="37" fillId="0" borderId="0" applyFont="0" applyFill="0" applyBorder="0" applyAlignment="0" applyProtection="0"/>
    <xf numFmtId="0" fontId="38" fillId="30" borderId="0" applyNumberFormat="0" applyBorder="0" applyAlignment="0" applyProtection="0"/>
    <xf numFmtId="0" fontId="38" fillId="32"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38" fillId="35" borderId="0" applyNumberFormat="0" applyBorder="0" applyAlignment="0" applyProtection="0"/>
    <xf numFmtId="0" fontId="38" fillId="33" borderId="0" applyNumberFormat="0" applyBorder="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38" fillId="31" borderId="0" applyNumberFormat="0" applyBorder="0" applyAlignment="0" applyProtection="0"/>
    <xf numFmtId="0" fontId="46" fillId="30" borderId="0" applyNumberFormat="0" applyBorder="0" applyAlignment="0" applyProtection="0"/>
    <xf numFmtId="0" fontId="47" fillId="49" borderId="0" applyNumberFormat="0" applyBorder="0" applyAlignment="0" applyProtection="0"/>
    <xf numFmtId="0" fontId="38" fillId="29" borderId="0" applyNumberFormat="0" applyBorder="0" applyAlignment="0" applyProtection="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38" fillId="34"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40" fillId="31" borderId="0" applyNumberFormat="0" applyBorder="0" applyAlignment="0" applyProtection="0"/>
    <xf numFmtId="0" fontId="41" fillId="43" borderId="38" applyNumberFormat="0" applyAlignment="0" applyProtection="0"/>
    <xf numFmtId="0" fontId="42" fillId="44" borderId="39" applyNumberFormat="0" applyAlignment="0" applyProtection="0"/>
    <xf numFmtId="0" fontId="43" fillId="0" borderId="40" applyNumberFormat="0" applyFill="0" applyAlignment="0" applyProtection="0"/>
    <xf numFmtId="0" fontId="44" fillId="0" borderId="0" applyNumberForma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8" borderId="0" applyNumberFormat="0" applyBorder="0" applyAlignment="0" applyProtection="0"/>
    <xf numFmtId="0" fontId="45" fillId="34" borderId="38" applyNumberFormat="0" applyAlignment="0" applyProtection="0"/>
    <xf numFmtId="0" fontId="46" fillId="30" borderId="0" applyNumberFormat="0" applyBorder="0" applyAlignment="0" applyProtection="0"/>
    <xf numFmtId="0" fontId="47" fillId="49" borderId="0" applyNumberFormat="0" applyBorder="0" applyAlignment="0" applyProtection="0"/>
    <xf numFmtId="0" fontId="37" fillId="50" borderId="41" applyNumberFormat="0" applyFont="0" applyAlignment="0" applyProtection="0"/>
    <xf numFmtId="0" fontId="48" fillId="43" borderId="4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3" applyNumberFormat="0" applyFill="0" applyAlignment="0" applyProtection="0"/>
    <xf numFmtId="0" fontId="53" fillId="0" borderId="44" applyNumberFormat="0" applyFill="0" applyAlignment="0" applyProtection="0"/>
    <xf numFmtId="0" fontId="44" fillId="0" borderId="45" applyNumberFormat="0" applyFill="0" applyAlignment="0" applyProtection="0"/>
    <xf numFmtId="0" fontId="54" fillId="0" borderId="46" applyNumberFormat="0" applyFill="0" applyAlignment="0" applyProtection="0"/>
    <xf numFmtId="0" fontId="8" fillId="0" borderId="0"/>
    <xf numFmtId="17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0" fontId="37" fillId="0" borderId="0"/>
    <xf numFmtId="171" fontId="37" fillId="0" borderId="0" applyFill="0" applyBorder="0" applyAlignment="0" applyProtection="0"/>
    <xf numFmtId="9" fontId="37" fillId="0" borderId="0" applyFill="0" applyBorder="0" applyAlignment="0" applyProtection="0"/>
    <xf numFmtId="0" fontId="8" fillId="0" borderId="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43" fontId="37" fillId="0" borderId="0" applyFont="0" applyFill="0" applyBorder="0" applyAlignment="0" applyProtection="0"/>
    <xf numFmtId="168"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5" fontId="37" fillId="0" borderId="0"/>
    <xf numFmtId="0" fontId="8" fillId="0" borderId="0"/>
    <xf numFmtId="0" fontId="8" fillId="0" borderId="0"/>
    <xf numFmtId="0" fontId="37" fillId="0" borderId="0" applyNumberFormat="0" applyFill="0" applyBorder="0" applyAlignment="0" applyProtection="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ill="0" applyBorder="0" applyAlignment="0" applyProtection="0"/>
    <xf numFmtId="0" fontId="8" fillId="0" borderId="0"/>
    <xf numFmtId="171" fontId="37" fillId="0" borderId="0" applyFill="0" applyBorder="0" applyAlignment="0" applyProtection="0"/>
    <xf numFmtId="176" fontId="37" fillId="0" borderId="0" applyFill="0" applyBorder="0" applyAlignment="0" applyProtection="0"/>
    <xf numFmtId="9" fontId="37" fillId="0" borderId="0" applyFill="0" applyBorder="0" applyAlignment="0" applyProtection="0"/>
    <xf numFmtId="0" fontId="60" fillId="0" borderId="0" applyNumberFormat="0" applyFill="0" applyBorder="0" applyAlignment="0" applyProtection="0">
      <alignment vertical="top"/>
      <protection locked="0"/>
    </xf>
    <xf numFmtId="0" fontId="8" fillId="0" borderId="0"/>
    <xf numFmtId="0" fontId="8" fillId="0" borderId="0"/>
    <xf numFmtId="0" fontId="8" fillId="0" borderId="0"/>
    <xf numFmtId="174"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7" fillId="0" borderId="0"/>
    <xf numFmtId="0" fontId="8" fillId="0" borderId="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1" fillId="43" borderId="38" applyNumberFormat="0" applyAlignment="0" applyProtection="0"/>
    <xf numFmtId="0" fontId="48" fillId="43" borderId="42"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8" fillId="43" borderId="42"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5" fillId="34"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54" fillId="0" borderId="46" applyNumberFormat="0" applyFill="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54" fillId="0" borderId="46" applyNumberFormat="0" applyFill="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45" fillId="34"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5" fillId="34" borderId="38" applyNumberFormat="0" applyAlignment="0" applyProtection="0"/>
    <xf numFmtId="0" fontId="45" fillId="34"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41" fillId="43" borderId="38" applyNumberForma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54" fillId="0" borderId="46" applyNumberFormat="0" applyFill="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48" fillId="43" borderId="42" applyNumberForma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45" fillId="34"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54" fillId="0" borderId="46" applyNumberFormat="0" applyFill="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41" fillId="43" borderId="38"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48" fillId="43" borderId="42" applyNumberForma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xf numFmtId="0" fontId="37" fillId="50" borderId="41" applyNumberFormat="0" applyFont="0" applyAlignment="0" applyProtection="0"/>
  </cellStyleXfs>
  <cellXfs count="341">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41" fontId="21" fillId="2" borderId="6" xfId="2" applyNumberFormat="1" applyFont="1" applyFill="1" applyBorder="1" applyAlignment="1"/>
    <xf numFmtId="41" fontId="21" fillId="3" borderId="7" xfId="2" applyNumberFormat="1" applyFont="1" applyFill="1" applyBorder="1"/>
    <xf numFmtId="41" fontId="21" fillId="2" borderId="6" xfId="2" applyNumberFormat="1" applyFont="1" applyFill="1" applyBorder="1"/>
    <xf numFmtId="41" fontId="21" fillId="3" borderId="6" xfId="2" applyNumberFormat="1" applyFont="1" applyFill="1" applyBorder="1"/>
    <xf numFmtId="41" fontId="21" fillId="2" borderId="7" xfId="2" applyNumberFormat="1" applyFont="1" applyFill="1" applyBorder="1"/>
    <xf numFmtId="0" fontId="22" fillId="6" borderId="8" xfId="4" applyFont="1" applyFill="1" applyBorder="1" applyAlignment="1" applyProtection="1">
      <alignment horizontal="left" vertical="center"/>
      <protection locked="0"/>
    </xf>
    <xf numFmtId="0" fontId="22"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 xfId="0" applyNumberFormat="1" applyFont="1" applyFill="1" applyBorder="1"/>
    <xf numFmtId="0" fontId="3" fillId="0" borderId="4" xfId="0" applyFont="1" applyFill="1" applyBorder="1"/>
    <xf numFmtId="41" fontId="23"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6"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6" fontId="24" fillId="0" borderId="0" xfId="5" applyNumberFormat="1" applyFont="1"/>
    <xf numFmtId="0" fontId="24" fillId="3" borderId="0" xfId="0" applyFont="1" applyFill="1" applyBorder="1" applyAlignment="1">
      <alignment horizontal="center"/>
    </xf>
    <xf numFmtId="0" fontId="24" fillId="3" borderId="0" xfId="0" applyFont="1" applyFill="1" applyBorder="1"/>
    <xf numFmtId="0" fontId="24" fillId="0" borderId="4" xfId="0" applyFont="1" applyFill="1" applyBorder="1"/>
    <xf numFmtId="0" fontId="4" fillId="0" borderId="5" xfId="0" applyFont="1" applyFill="1" applyBorder="1"/>
    <xf numFmtId="0" fontId="4" fillId="3" borderId="0" xfId="0" applyFont="1" applyFill="1"/>
    <xf numFmtId="41" fontId="23" fillId="3" borderId="1" xfId="5" applyNumberFormat="1" applyFont="1" applyFill="1" applyBorder="1"/>
    <xf numFmtId="0" fontId="28" fillId="3" borderId="0" xfId="0" applyFont="1" applyFill="1" applyAlignment="1">
      <alignment horizontal="center"/>
    </xf>
    <xf numFmtId="0" fontId="29" fillId="3"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1" fillId="3" borderId="17" xfId="0" applyFont="1" applyFill="1" applyBorder="1" applyAlignment="1">
      <alignment horizontal="justify" vertical="center"/>
    </xf>
    <xf numFmtId="166" fontId="32" fillId="4" borderId="0" xfId="2" applyNumberFormat="1" applyFont="1" applyFill="1" applyBorder="1" applyAlignment="1">
      <alignment vertical="center"/>
    </xf>
    <xf numFmtId="166" fontId="32" fillId="4" borderId="12" xfId="3" applyFont="1" applyBorder="1" applyAlignment="1">
      <alignment vertical="center"/>
    </xf>
    <xf numFmtId="166" fontId="32" fillId="4" borderId="13" xfId="3" applyFont="1" applyBorder="1" applyAlignment="1">
      <alignment vertical="center"/>
    </xf>
    <xf numFmtId="166" fontId="32" fillId="4" borderId="14" xfId="3" applyFont="1" applyBorder="1" applyAlignment="1">
      <alignment vertical="center"/>
    </xf>
    <xf numFmtId="166" fontId="32" fillId="4" borderId="0" xfId="3" applyFont="1" applyBorder="1" applyAlignment="1">
      <alignment vertical="center"/>
    </xf>
    <xf numFmtId="43" fontId="1" fillId="0" borderId="0" xfId="0" applyNumberFormat="1" applyFont="1"/>
    <xf numFmtId="168" fontId="23" fillId="3" borderId="1" xfId="6" applyNumberFormat="1" applyFont="1" applyFill="1" applyBorder="1" applyAlignment="1">
      <alignment horizontal="right"/>
    </xf>
    <xf numFmtId="168" fontId="23" fillId="2" borderId="1" xfId="6" applyNumberFormat="1" applyFont="1" applyFill="1" applyBorder="1" applyAlignment="1">
      <alignment horizontal="right"/>
    </xf>
    <xf numFmtId="9" fontId="24" fillId="3" borderId="0" xfId="6" applyFont="1" applyFill="1"/>
    <xf numFmtId="168" fontId="32" fillId="4" borderId="0" xfId="3" applyNumberFormat="1" applyFont="1" applyBorder="1" applyAlignment="1">
      <alignment vertical="center"/>
    </xf>
    <xf numFmtId="41" fontId="23" fillId="2" borderId="1" xfId="1" applyNumberFormat="1" applyFont="1" applyBorder="1" applyAlignment="1"/>
    <xf numFmtId="166" fontId="1" fillId="0" borderId="0" xfId="5" applyNumberFormat="1" applyFont="1"/>
    <xf numFmtId="169" fontId="24"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68" fontId="32" fillId="4" borderId="0" xfId="3" applyNumberFormat="1" applyFont="1" applyBorder="1" applyAlignment="1">
      <alignment horizontal="right" vertical="center"/>
    </xf>
    <xf numFmtId="3" fontId="34" fillId="2" borderId="11" xfId="1" applyFont="1" applyBorder="1" applyAlignment="1">
      <alignment vertical="center"/>
    </xf>
    <xf numFmtId="41" fontId="23" fillId="2" borderId="10" xfId="1" applyNumberFormat="1" applyFont="1" applyBorder="1" applyAlignment="1"/>
    <xf numFmtId="166" fontId="32" fillId="4" borderId="0" xfId="3" applyNumberFormat="1" applyFont="1" applyBorder="1" applyAlignment="1">
      <alignment vertical="center"/>
    </xf>
    <xf numFmtId="168" fontId="23" fillId="2" borderId="1" xfId="1" applyNumberFormat="1" applyFont="1" applyBorder="1" applyAlignment="1"/>
    <xf numFmtId="0" fontId="24"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23" fillId="3" borderId="1" xfId="0" applyNumberFormat="1" applyFont="1" applyFill="1" applyBorder="1" applyAlignment="1">
      <alignment horizontal="center"/>
    </xf>
    <xf numFmtId="3" fontId="23" fillId="2" borderId="1" xfId="1" applyNumberFormat="1" applyFont="1" applyBorder="1" applyAlignment="1">
      <alignment horizontal="center"/>
    </xf>
    <xf numFmtId="168" fontId="23" fillId="3" borderId="1" xfId="0" applyNumberFormat="1" applyFont="1" applyFill="1" applyBorder="1"/>
    <xf numFmtId="3" fontId="23" fillId="3" borderId="1" xfId="6" applyNumberFormat="1" applyFont="1" applyFill="1" applyBorder="1" applyAlignment="1">
      <alignment horizontal="right"/>
    </xf>
    <xf numFmtId="3" fontId="23" fillId="3" borderId="31" xfId="6" applyNumberFormat="1" applyFont="1" applyFill="1" applyBorder="1" applyAlignment="1">
      <alignment horizontal="right"/>
    </xf>
    <xf numFmtId="3" fontId="23" fillId="2" borderId="1" xfId="6" applyNumberFormat="1" applyFont="1" applyFill="1" applyBorder="1" applyAlignment="1">
      <alignment horizontal="right"/>
    </xf>
    <xf numFmtId="3" fontId="23" fillId="2" borderId="31" xfId="6" applyNumberFormat="1" applyFont="1" applyFill="1" applyBorder="1" applyAlignment="1">
      <alignment horizontal="right"/>
    </xf>
    <xf numFmtId="167" fontId="23" fillId="3" borderId="1" xfId="0" applyNumberFormat="1" applyFont="1" applyFill="1" applyBorder="1" applyAlignment="1">
      <alignment horizontal="center"/>
    </xf>
    <xf numFmtId="167" fontId="23" fillId="2" borderId="1" xfId="1" applyNumberFormat="1" applyFont="1" applyBorder="1" applyAlignment="1">
      <alignment horizontal="center"/>
    </xf>
    <xf numFmtId="3" fontId="6" fillId="3" borderId="0" xfId="8" applyNumberFormat="1" applyFont="1" applyFill="1" applyBorder="1" applyAlignment="1">
      <alignment vertical="center" wrapText="1"/>
    </xf>
    <xf numFmtId="3" fontId="35" fillId="3" borderId="0" xfId="3" applyNumberFormat="1" applyFont="1" applyFill="1" applyBorder="1" applyAlignment="1">
      <alignment horizontal="center" vertical="center"/>
    </xf>
    <xf numFmtId="167" fontId="32" fillId="3" borderId="0" xfId="3" applyNumberFormat="1" applyFont="1" applyFill="1" applyBorder="1" applyAlignment="1">
      <alignment horizontal="center" vertical="center"/>
    </xf>
    <xf numFmtId="168" fontId="24" fillId="0" borderId="0" xfId="5" applyNumberFormat="1" applyFont="1"/>
    <xf numFmtId="0" fontId="0" fillId="0" borderId="0" xfId="0" applyAlignment="1">
      <alignment vertical="center" wrapText="1"/>
    </xf>
    <xf numFmtId="0" fontId="36" fillId="3" borderId="0" xfId="0" applyFont="1" applyFill="1" applyAlignment="1"/>
    <xf numFmtId="0" fontId="36"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4" fillId="3" borderId="19" xfId="0" applyNumberFormat="1" applyFont="1" applyFill="1" applyBorder="1" applyAlignment="1">
      <alignment vertical="center"/>
    </xf>
    <xf numFmtId="3" fontId="33" fillId="3" borderId="34" xfId="2" applyNumberFormat="1" applyFont="1" applyFill="1" applyBorder="1" applyAlignment="1">
      <alignment vertical="center"/>
    </xf>
    <xf numFmtId="0" fontId="32" fillId="4" borderId="19" xfId="3" applyNumberFormat="1" applyFont="1" applyBorder="1" applyAlignment="1">
      <alignment vertical="center"/>
    </xf>
    <xf numFmtId="0" fontId="32" fillId="4" borderId="35" xfId="3" applyNumberFormat="1" applyFont="1" applyBorder="1" applyAlignment="1">
      <alignment vertical="center"/>
    </xf>
    <xf numFmtId="168" fontId="32" fillId="4" borderId="36" xfId="3" applyNumberFormat="1" applyFont="1" applyBorder="1" applyAlignment="1">
      <alignment vertical="center"/>
    </xf>
    <xf numFmtId="168" fontId="32" fillId="4" borderId="37" xfId="3" applyNumberFormat="1" applyFont="1" applyBorder="1" applyAlignment="1">
      <alignment vertical="center"/>
    </xf>
    <xf numFmtId="41" fontId="23" fillId="3" borderId="10" xfId="5" applyNumberFormat="1" applyFont="1" applyFill="1" applyBorder="1"/>
    <xf numFmtId="41" fontId="23" fillId="2" borderId="10" xfId="5" applyNumberFormat="1" applyFont="1" applyFill="1" applyBorder="1" applyAlignment="1"/>
    <xf numFmtId="166" fontId="32" fillId="4" borderId="19" xfId="3" applyNumberFormat="1" applyFont="1" applyBorder="1" applyAlignment="1">
      <alignment vertical="center"/>
    </xf>
    <xf numFmtId="166" fontId="32" fillId="4" borderId="20" xfId="3" applyNumberFormat="1" applyFont="1" applyBorder="1" applyAlignment="1">
      <alignment vertical="center"/>
    </xf>
    <xf numFmtId="166" fontId="32" fillId="4" borderId="35" xfId="3" applyNumberFormat="1" applyFont="1" applyBorder="1" applyAlignment="1">
      <alignment vertical="center"/>
    </xf>
    <xf numFmtId="43" fontId="32" fillId="4" borderId="36" xfId="3" applyNumberFormat="1" applyFont="1" applyBorder="1" applyAlignment="1">
      <alignment vertical="center"/>
    </xf>
    <xf numFmtId="2" fontId="32" fillId="4" borderId="36" xfId="3" applyNumberFormat="1" applyFont="1" applyBorder="1" applyAlignment="1">
      <alignment vertical="center"/>
    </xf>
    <xf numFmtId="2" fontId="32" fillId="4" borderId="37" xfId="3" applyNumberFormat="1" applyFont="1" applyBorder="1" applyAlignment="1">
      <alignment vertical="center"/>
    </xf>
    <xf numFmtId="0" fontId="11" fillId="4" borderId="0" xfId="3" applyNumberFormat="1"/>
    <xf numFmtId="17" fontId="59" fillId="5" borderId="0" xfId="7" applyFont="1" applyBorder="1">
      <alignment horizontal="center" vertical="center" wrapText="1"/>
    </xf>
    <xf numFmtId="2" fontId="1" fillId="0" borderId="0" xfId="0" applyNumberFormat="1" applyFont="1" applyFill="1"/>
    <xf numFmtId="41" fontId="23" fillId="3" borderId="1" xfId="1" applyNumberFormat="1" applyFont="1" applyFill="1" applyBorder="1" applyAlignment="1"/>
    <xf numFmtId="168" fontId="23" fillId="3" borderId="1" xfId="1" applyNumberFormat="1" applyFont="1" applyFill="1" applyBorder="1" applyAlignment="1"/>
    <xf numFmtId="41" fontId="23" fillId="2" borderId="1" xfId="5" applyNumberFormat="1" applyFont="1" applyFill="1" applyBorder="1"/>
    <xf numFmtId="3" fontId="23" fillId="3" borderId="1" xfId="1" applyNumberFormat="1" applyFont="1" applyFill="1" applyBorder="1" applyAlignment="1">
      <alignment horizontal="center"/>
    </xf>
    <xf numFmtId="3" fontId="23" fillId="2" borderId="1" xfId="0" applyNumberFormat="1" applyFont="1" applyFill="1" applyBorder="1" applyAlignment="1">
      <alignment horizontal="center"/>
    </xf>
    <xf numFmtId="3" fontId="34" fillId="2" borderId="19" xfId="0" applyNumberFormat="1" applyFont="1" applyFill="1" applyBorder="1" applyAlignment="1">
      <alignment vertical="center"/>
    </xf>
    <xf numFmtId="41" fontId="23" fillId="2" borderId="10" xfId="5" applyNumberFormat="1" applyFont="1" applyFill="1" applyBorder="1"/>
    <xf numFmtId="3" fontId="34" fillId="3" borderId="11" xfId="1" applyFont="1" applyFill="1" applyBorder="1" applyAlignment="1">
      <alignment vertical="center"/>
    </xf>
    <xf numFmtId="41" fontId="23" fillId="3" borderId="10" xfId="5" applyNumberFormat="1" applyFont="1" applyFill="1" applyBorder="1" applyAlignment="1"/>
    <xf numFmtId="167" fontId="23" fillId="3" borderId="1" xfId="1" applyNumberFormat="1" applyFont="1" applyFill="1" applyBorder="1" applyAlignment="1">
      <alignment horizontal="center"/>
    </xf>
    <xf numFmtId="167" fontId="23" fillId="2" borderId="1"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25" xfId="3" applyNumberFormat="1" applyFont="1" applyBorder="1" applyAlignment="1">
      <alignment vertical="center"/>
    </xf>
    <xf numFmtId="0" fontId="32" fillId="4" borderId="26" xfId="3" applyNumberFormat="1" applyFont="1" applyBorder="1" applyAlignment="1">
      <alignment vertical="center"/>
    </xf>
    <xf numFmtId="3" fontId="34" fillId="3" borderId="0" xfId="0" applyNumberFormat="1" applyFont="1" applyFill="1" applyBorder="1" applyAlignment="1">
      <alignment vertical="center"/>
    </xf>
    <xf numFmtId="168" fontId="23" fillId="3" borderId="10" xfId="5" applyNumberFormat="1" applyFont="1" applyFill="1" applyBorder="1"/>
    <xf numFmtId="168" fontId="23" fillId="2" borderId="10" xfId="1" applyNumberFormat="1" applyFont="1" applyBorder="1" applyAlignment="1"/>
    <xf numFmtId="168" fontId="23" fillId="3" borderId="10" xfId="1" applyNumberFormat="1" applyFont="1" applyFill="1" applyBorder="1" applyAlignment="1"/>
    <xf numFmtId="168" fontId="23" fillId="2" borderId="10" xfId="5" applyNumberFormat="1" applyFont="1" applyFill="1" applyBorder="1"/>
    <xf numFmtId="9" fontId="32" fillId="4" borderId="20" xfId="3" applyNumberFormat="1" applyFont="1" applyBorder="1" applyAlignment="1">
      <alignment vertical="center"/>
    </xf>
    <xf numFmtId="9" fontId="32" fillId="4" borderId="36" xfId="3" applyNumberFormat="1" applyFont="1" applyBorder="1" applyAlignment="1">
      <alignment vertical="center"/>
    </xf>
    <xf numFmtId="9" fontId="32" fillId="4" borderId="37" xfId="3" applyNumberFormat="1" applyFont="1" applyBorder="1" applyAlignment="1">
      <alignment vertical="center"/>
    </xf>
    <xf numFmtId="3" fontId="34" fillId="3" borderId="0" xfId="0" applyNumberFormat="1" applyFont="1" applyFill="1" applyBorder="1" applyAlignment="1">
      <alignment vertical="top"/>
    </xf>
    <xf numFmtId="3" fontId="23" fillId="3" borderId="10" xfId="0" applyNumberFormat="1" applyFont="1" applyFill="1" applyBorder="1" applyAlignment="1">
      <alignment horizontal="center"/>
    </xf>
    <xf numFmtId="3" fontId="23" fillId="2" borderId="10" xfId="1" applyNumberFormat="1" applyFont="1" applyBorder="1" applyAlignment="1">
      <alignment horizontal="center"/>
    </xf>
    <xf numFmtId="3" fontId="23" fillId="2" borderId="10" xfId="0" applyNumberFormat="1" applyFont="1" applyFill="1" applyBorder="1" applyAlignment="1">
      <alignment horizontal="center"/>
    </xf>
    <xf numFmtId="166" fontId="32" fillId="4" borderId="36" xfId="3" applyNumberFormat="1" applyFont="1" applyBorder="1" applyAlignment="1">
      <alignment vertical="center"/>
    </xf>
    <xf numFmtId="3" fontId="32" fillId="4" borderId="36" xfId="3" applyNumberFormat="1" applyFont="1" applyBorder="1" applyAlignment="1">
      <alignment horizontal="center" vertical="center"/>
    </xf>
    <xf numFmtId="3" fontId="32" fillId="4" borderId="37" xfId="3" applyNumberFormat="1" applyFont="1" applyBorder="1" applyAlignment="1">
      <alignment horizontal="center" vertical="center"/>
    </xf>
    <xf numFmtId="3" fontId="23" fillId="3" borderId="0" xfId="0" applyNumberFormat="1" applyFont="1" applyFill="1" applyBorder="1" applyAlignment="1">
      <alignment horizontal="center"/>
    </xf>
    <xf numFmtId="167" fontId="23" fillId="3" borderId="0" xfId="0" applyNumberFormat="1" applyFont="1" applyFill="1" applyBorder="1" applyAlignment="1">
      <alignment horizontal="center"/>
    </xf>
    <xf numFmtId="167" fontId="23" fillId="3" borderId="0" xfId="1" applyNumberFormat="1" applyFont="1" applyFill="1" applyBorder="1" applyAlignment="1">
      <alignment horizontal="center"/>
    </xf>
    <xf numFmtId="167" fontId="23" fillId="3" borderId="10" xfId="0" applyNumberFormat="1" applyFont="1" applyFill="1" applyBorder="1" applyAlignment="1">
      <alignment horizontal="center"/>
    </xf>
    <xf numFmtId="167" fontId="23" fillId="2" borderId="10" xfId="1" applyNumberFormat="1" applyFont="1" applyBorder="1" applyAlignment="1">
      <alignment horizontal="center"/>
    </xf>
    <xf numFmtId="167" fontId="23" fillId="3" borderId="10" xfId="1" applyNumberFormat="1" applyFont="1" applyFill="1" applyBorder="1" applyAlignment="1">
      <alignment horizontal="center"/>
    </xf>
    <xf numFmtId="167" fontId="23" fillId="2" borderId="10" xfId="0" applyNumberFormat="1" applyFont="1" applyFill="1" applyBorder="1" applyAlignment="1">
      <alignment horizontal="center"/>
    </xf>
    <xf numFmtId="167" fontId="32" fillId="4" borderId="36" xfId="3" applyNumberFormat="1" applyFont="1" applyBorder="1" applyAlignment="1">
      <alignment horizontal="center" vertical="center"/>
    </xf>
    <xf numFmtId="41" fontId="21" fillId="3" borderId="51" xfId="2" applyNumberFormat="1" applyFont="1" applyFill="1" applyBorder="1"/>
    <xf numFmtId="3" fontId="33" fillId="2" borderId="52" xfId="2" applyNumberFormat="1" applyFont="1" applyFill="1" applyBorder="1" applyAlignment="1">
      <alignment vertical="center"/>
    </xf>
    <xf numFmtId="41" fontId="21" fillId="2" borderId="51" xfId="2" applyNumberFormat="1" applyFont="1" applyFill="1" applyBorder="1"/>
    <xf numFmtId="3" fontId="33" fillId="2" borderId="34" xfId="2" applyNumberFormat="1" applyFont="1" applyFill="1" applyBorder="1" applyAlignment="1">
      <alignment vertical="center"/>
    </xf>
    <xf numFmtId="166" fontId="32"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41" fontId="23" fillId="3" borderId="10" xfId="1" applyNumberFormat="1" applyFont="1" applyFill="1" applyBorder="1" applyAlignment="1"/>
    <xf numFmtId="166" fontId="32" fillId="4" borderId="19" xfId="3" applyFont="1" applyBorder="1" applyAlignment="1">
      <alignment vertical="center"/>
    </xf>
    <xf numFmtId="166" fontId="32" fillId="4" borderId="20" xfId="3" applyFont="1" applyBorder="1" applyAlignment="1">
      <alignment vertical="center"/>
    </xf>
    <xf numFmtId="166" fontId="32" fillId="4" borderId="35" xfId="3" applyFont="1" applyBorder="1" applyAlignment="1">
      <alignment vertical="center"/>
    </xf>
    <xf numFmtId="166" fontId="32"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9"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61" fillId="3" borderId="10" xfId="0" applyNumberFormat="1" applyFont="1" applyFill="1" applyBorder="1" applyAlignment="1">
      <alignment horizontal="center"/>
    </xf>
    <xf numFmtId="41" fontId="61" fillId="3" borderId="1" xfId="1" applyNumberFormat="1" applyFont="1" applyFill="1" applyBorder="1" applyAlignment="1"/>
    <xf numFmtId="3" fontId="61" fillId="3" borderId="1" xfId="1" applyNumberFormat="1" applyFont="1" applyFill="1" applyBorder="1" applyAlignment="1">
      <alignment horizontal="center"/>
    </xf>
    <xf numFmtId="3" fontId="9" fillId="3" borderId="35" xfId="0" applyNumberFormat="1" applyFont="1" applyFill="1" applyBorder="1" applyAlignment="1">
      <alignment vertical="center"/>
    </xf>
    <xf numFmtId="41" fontId="61" fillId="3" borderId="23" xfId="0" applyNumberFormat="1" applyFont="1" applyFill="1" applyBorder="1"/>
    <xf numFmtId="3" fontId="61" fillId="3" borderId="23" xfId="0" applyNumberFormat="1" applyFont="1" applyFill="1" applyBorder="1" applyAlignment="1">
      <alignment horizontal="center"/>
    </xf>
    <xf numFmtId="3" fontId="61" fillId="3" borderId="24" xfId="0" applyNumberFormat="1" applyFont="1" applyFill="1" applyBorder="1" applyAlignment="1">
      <alignment horizontal="center"/>
    </xf>
    <xf numFmtId="3" fontId="9" fillId="3" borderId="11" xfId="1" applyFont="1" applyFill="1" applyBorder="1" applyAlignment="1">
      <alignment vertical="center"/>
    </xf>
    <xf numFmtId="3" fontId="61" fillId="3" borderId="10" xfId="1" applyNumberFormat="1" applyFont="1" applyFill="1" applyBorder="1" applyAlignment="1">
      <alignment horizontal="center"/>
    </xf>
    <xf numFmtId="3" fontId="9" fillId="2" borderId="11" xfId="1" applyFont="1" applyBorder="1" applyAlignment="1">
      <alignment vertical="center"/>
    </xf>
    <xf numFmtId="41" fontId="61" fillId="2" borderId="1" xfId="1" applyNumberFormat="1" applyFont="1" applyBorder="1" applyAlignment="1"/>
    <xf numFmtId="3" fontId="61" fillId="2" borderId="1" xfId="1" applyNumberFormat="1" applyFont="1" applyBorder="1" applyAlignment="1">
      <alignment horizontal="center"/>
    </xf>
    <xf numFmtId="3" fontId="61" fillId="2" borderId="10" xfId="0" applyNumberFormat="1" applyFont="1" applyFill="1" applyBorder="1" applyAlignment="1">
      <alignment horizontal="center"/>
    </xf>
    <xf numFmtId="3" fontId="9" fillId="2" borderId="19" xfId="0" applyNumberFormat="1" applyFont="1" applyFill="1" applyBorder="1" applyAlignment="1">
      <alignment vertical="center"/>
    </xf>
    <xf numFmtId="41" fontId="61" fillId="2" borderId="1" xfId="0" applyNumberFormat="1" applyFont="1" applyFill="1" applyBorder="1"/>
    <xf numFmtId="3" fontId="61" fillId="2" borderId="1" xfId="0" applyNumberFormat="1" applyFont="1" applyFill="1" applyBorder="1" applyAlignment="1">
      <alignment horizontal="center"/>
    </xf>
    <xf numFmtId="167" fontId="61" fillId="3" borderId="1" xfId="1" applyNumberFormat="1" applyFont="1" applyFill="1" applyBorder="1" applyAlignment="1">
      <alignment horizontal="center"/>
    </xf>
    <xf numFmtId="167" fontId="61" fillId="3" borderId="10" xfId="1" applyNumberFormat="1" applyFont="1" applyFill="1" applyBorder="1" applyAlignment="1">
      <alignment horizontal="center"/>
    </xf>
    <xf numFmtId="167" fontId="61" fillId="2" borderId="1" xfId="0" applyNumberFormat="1" applyFont="1" applyFill="1" applyBorder="1" applyAlignment="1">
      <alignment horizontal="center"/>
    </xf>
    <xf numFmtId="167" fontId="61" fillId="2" borderId="10" xfId="0" applyNumberFormat="1" applyFont="1" applyFill="1" applyBorder="1" applyAlignment="1">
      <alignment horizontal="center"/>
    </xf>
    <xf numFmtId="0" fontId="62" fillId="3" borderId="0" xfId="0" applyFont="1" applyFill="1"/>
    <xf numFmtId="3" fontId="63" fillId="2" borderId="34" xfId="2" applyNumberFormat="1" applyFont="1" applyFill="1" applyBorder="1" applyAlignment="1">
      <alignment vertical="center"/>
    </xf>
    <xf numFmtId="166" fontId="32" fillId="4" borderId="0" xfId="2" applyNumberFormat="1" applyFont="1" applyFill="1" applyBorder="1" applyAlignment="1">
      <alignment horizontal="right" vertical="center"/>
    </xf>
    <xf numFmtId="3" fontId="34" fillId="3" borderId="22" xfId="1" applyFont="1" applyFill="1" applyBorder="1" applyAlignment="1">
      <alignment vertical="center"/>
    </xf>
    <xf numFmtId="41" fontId="23" fillId="3" borderId="23" xfId="1" applyNumberFormat="1" applyFont="1" applyFill="1" applyBorder="1" applyAlignment="1"/>
    <xf numFmtId="41" fontId="23" fillId="3" borderId="24" xfId="1" applyNumberFormat="1" applyFont="1" applyFill="1" applyBorder="1" applyAlignment="1"/>
    <xf numFmtId="41" fontId="23"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23" fillId="3" borderId="10" xfId="6" applyNumberFormat="1" applyFont="1" applyFill="1" applyBorder="1" applyAlignment="1">
      <alignment horizontal="right"/>
    </xf>
    <xf numFmtId="3" fontId="33" fillId="2" borderId="53" xfId="2" applyNumberFormat="1" applyFont="1" applyFill="1" applyBorder="1" applyAlignment="1">
      <alignment vertical="center"/>
    </xf>
    <xf numFmtId="3" fontId="23" fillId="2" borderId="23" xfId="6" applyNumberFormat="1" applyFont="1" applyFill="1" applyBorder="1" applyAlignment="1">
      <alignment horizontal="right"/>
    </xf>
    <xf numFmtId="3" fontId="23" fillId="2" borderId="24" xfId="6" applyNumberFormat="1" applyFont="1" applyFill="1" applyBorder="1" applyAlignment="1">
      <alignment horizontal="right"/>
    </xf>
    <xf numFmtId="3" fontId="63" fillId="3" borderId="0" xfId="2" applyNumberFormat="1" applyFont="1" applyFill="1" applyBorder="1" applyAlignment="1">
      <alignment vertical="center"/>
    </xf>
    <xf numFmtId="3" fontId="61" fillId="3" borderId="0" xfId="6" applyNumberFormat="1" applyFont="1" applyFill="1" applyBorder="1" applyAlignment="1">
      <alignment horizontal="right"/>
    </xf>
    <xf numFmtId="164" fontId="65" fillId="51" borderId="54" xfId="6" applyNumberFormat="1" applyFont="1" applyFill="1" applyBorder="1" applyAlignment="1">
      <alignment horizontal="right"/>
    </xf>
    <xf numFmtId="164" fontId="65" fillId="51" borderId="55" xfId="6" applyNumberFormat="1" applyFont="1" applyFill="1" applyBorder="1" applyAlignment="1">
      <alignment horizontal="right"/>
    </xf>
    <xf numFmtId="164" fontId="65" fillId="52" borderId="54" xfId="6" applyNumberFormat="1" applyFont="1" applyFill="1" applyBorder="1" applyAlignment="1">
      <alignment horizontal="right"/>
    </xf>
    <xf numFmtId="164" fontId="65" fillId="52" borderId="55" xfId="6" applyNumberFormat="1" applyFont="1" applyFill="1" applyBorder="1" applyAlignment="1">
      <alignment horizontal="right"/>
    </xf>
    <xf numFmtId="0" fontId="66" fillId="0" borderId="0" xfId="0" applyFont="1" applyFill="1"/>
    <xf numFmtId="3" fontId="61" fillId="2" borderId="1" xfId="6" applyNumberFormat="1" applyFont="1" applyFill="1" applyBorder="1" applyAlignment="1">
      <alignment horizontal="right"/>
    </xf>
    <xf numFmtId="3" fontId="61" fillId="2" borderId="31" xfId="6" applyNumberFormat="1" applyFont="1" applyFill="1" applyBorder="1" applyAlignment="1">
      <alignment horizontal="right"/>
    </xf>
    <xf numFmtId="3" fontId="23" fillId="2" borderId="10" xfId="6" applyNumberFormat="1" applyFont="1" applyFill="1" applyBorder="1" applyAlignment="1">
      <alignment horizontal="right"/>
    </xf>
    <xf numFmtId="3" fontId="61" fillId="2" borderId="10" xfId="6" applyNumberFormat="1" applyFont="1" applyFill="1" applyBorder="1" applyAlignment="1">
      <alignment horizontal="right"/>
    </xf>
    <xf numFmtId="164" fontId="64" fillId="51" borderId="34" xfId="2" applyNumberFormat="1" applyFont="1" applyFill="1" applyBorder="1" applyAlignment="1">
      <alignment vertical="center"/>
    </xf>
    <xf numFmtId="164" fontId="65" fillId="51" borderId="56" xfId="6" applyNumberFormat="1" applyFont="1" applyFill="1" applyBorder="1" applyAlignment="1">
      <alignment horizontal="right"/>
    </xf>
    <xf numFmtId="164" fontId="64" fillId="52" borderId="57" xfId="2" applyNumberFormat="1" applyFont="1" applyFill="1" applyBorder="1" applyAlignment="1">
      <alignment vertical="center"/>
    </xf>
    <xf numFmtId="164" fontId="65" fillId="52" borderId="56" xfId="6" applyNumberFormat="1" applyFont="1" applyFill="1" applyBorder="1" applyAlignment="1">
      <alignment horizontal="right"/>
    </xf>
    <xf numFmtId="164" fontId="64" fillId="52" borderId="34" xfId="2" applyNumberFormat="1" applyFont="1" applyFill="1" applyBorder="1" applyAlignment="1">
      <alignment vertical="center"/>
    </xf>
    <xf numFmtId="3" fontId="63" fillId="2" borderId="58" xfId="2" applyNumberFormat="1" applyFont="1" applyFill="1" applyBorder="1" applyAlignment="1">
      <alignment vertical="center"/>
    </xf>
    <xf numFmtId="3" fontId="61" fillId="2" borderId="23" xfId="6" applyNumberFormat="1" applyFont="1" applyFill="1" applyBorder="1" applyAlignment="1">
      <alignment horizontal="right"/>
    </xf>
    <xf numFmtId="3" fontId="61" fillId="2" borderId="59" xfId="6" applyNumberFormat="1" applyFont="1" applyFill="1" applyBorder="1" applyAlignment="1">
      <alignment horizontal="right"/>
    </xf>
    <xf numFmtId="3" fontId="61" fillId="2" borderId="24" xfId="6" applyNumberFormat="1" applyFont="1" applyFill="1" applyBorder="1" applyAlignment="1">
      <alignment horizontal="right"/>
    </xf>
    <xf numFmtId="9" fontId="61" fillId="2" borderId="23" xfId="6" applyFont="1" applyFill="1" applyBorder="1" applyAlignment="1">
      <alignment horizontal="right"/>
    </xf>
    <xf numFmtId="168" fontId="65" fillId="51" borderId="54" xfId="6" applyNumberFormat="1" applyFont="1" applyFill="1" applyBorder="1" applyAlignment="1">
      <alignment horizontal="right"/>
    </xf>
    <xf numFmtId="168" fontId="65" fillId="52" borderId="54" xfId="6" applyNumberFormat="1" applyFont="1" applyFill="1" applyBorder="1" applyAlignment="1">
      <alignment horizontal="right"/>
    </xf>
    <xf numFmtId="9" fontId="61" fillId="2" borderId="24" xfId="6" applyFont="1" applyFill="1" applyBorder="1" applyAlignment="1">
      <alignment horizontal="right"/>
    </xf>
    <xf numFmtId="3" fontId="64" fillId="51" borderId="34" xfId="2" applyNumberFormat="1" applyFont="1" applyFill="1" applyBorder="1" applyAlignment="1">
      <alignment vertical="center"/>
    </xf>
    <xf numFmtId="168" fontId="65" fillId="51" borderId="56" xfId="6" applyNumberFormat="1" applyFont="1" applyFill="1" applyBorder="1" applyAlignment="1">
      <alignment horizontal="right"/>
    </xf>
    <xf numFmtId="3" fontId="64" fillId="52" borderId="57" xfId="2" applyNumberFormat="1" applyFont="1" applyFill="1" applyBorder="1" applyAlignment="1">
      <alignment vertical="center"/>
    </xf>
    <xf numFmtId="168" fontId="65" fillId="52" borderId="56" xfId="6" applyNumberFormat="1" applyFont="1" applyFill="1" applyBorder="1" applyAlignment="1">
      <alignment horizontal="right"/>
    </xf>
    <xf numFmtId="3" fontId="64" fillId="52" borderId="34" xfId="2" applyNumberFormat="1" applyFont="1" applyFill="1" applyBorder="1" applyAlignment="1">
      <alignment vertical="center"/>
    </xf>
    <xf numFmtId="0" fontId="10" fillId="0" borderId="0" xfId="0" applyFont="1" applyAlignment="1">
      <alignment horizontal="right"/>
    </xf>
    <xf numFmtId="17" fontId="7" fillId="5" borderId="0" xfId="7" applyNumberFormat="1" applyFont="1" applyBorder="1" applyAlignment="1">
      <alignment horizontal="right" vertical="center" wrapText="1"/>
    </xf>
    <xf numFmtId="41" fontId="23"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69" fontId="24" fillId="0" borderId="0" xfId="0" applyNumberFormat="1" applyFont="1" applyAlignment="1">
      <alignment horizontal="right"/>
    </xf>
    <xf numFmtId="9" fontId="23" fillId="3" borderId="1" xfId="6" applyFont="1" applyFill="1" applyBorder="1" applyAlignment="1">
      <alignment horizontal="right"/>
    </xf>
    <xf numFmtId="9" fontId="23" fillId="3" borderId="10" xfId="6" applyFont="1" applyFill="1" applyBorder="1" applyAlignment="1">
      <alignment horizontal="right"/>
    </xf>
    <xf numFmtId="9" fontId="23" fillId="2" borderId="1" xfId="6" applyFont="1" applyFill="1" applyBorder="1" applyAlignment="1">
      <alignment horizontal="right"/>
    </xf>
    <xf numFmtId="9" fontId="23" fillId="2" borderId="10" xfId="6" applyFont="1" applyFill="1" applyBorder="1" applyAlignment="1">
      <alignment horizontal="right"/>
    </xf>
    <xf numFmtId="17" fontId="5" fillId="5" borderId="0" xfId="2" applyNumberFormat="1" applyFont="1" applyFill="1" applyBorder="1" applyAlignment="1">
      <alignment horizontal="left" vertical="center"/>
    </xf>
    <xf numFmtId="3" fontId="34" fillId="3" borderId="61" xfId="0" applyNumberFormat="1" applyFont="1" applyFill="1" applyBorder="1" applyAlignment="1">
      <alignment vertical="center"/>
    </xf>
    <xf numFmtId="3" fontId="34" fillId="2" borderId="1" xfId="1" applyFont="1" applyBorder="1" applyAlignment="1">
      <alignment vertical="center"/>
    </xf>
    <xf numFmtId="3" fontId="33" fillId="3" borderId="31" xfId="2" applyNumberFormat="1" applyFont="1" applyFill="1" applyBorder="1" applyAlignment="1">
      <alignment vertical="center"/>
    </xf>
    <xf numFmtId="3" fontId="34" fillId="3" borderId="1" xfId="1" applyFont="1" applyFill="1" applyBorder="1" applyAlignment="1">
      <alignment vertical="center"/>
    </xf>
    <xf numFmtId="3" fontId="34" fillId="2" borderId="61" xfId="0" applyNumberFormat="1" applyFont="1" applyFill="1" applyBorder="1" applyAlignment="1">
      <alignment vertical="center"/>
    </xf>
    <xf numFmtId="3" fontId="33" fillId="2" borderId="31" xfId="2" applyNumberFormat="1" applyFont="1" applyFill="1" applyBorder="1" applyAlignment="1">
      <alignment vertical="center"/>
    </xf>
    <xf numFmtId="3" fontId="34" fillId="2" borderId="19" xfId="1" applyFont="1" applyBorder="1" applyAlignment="1">
      <alignment vertical="center"/>
    </xf>
    <xf numFmtId="41" fontId="21" fillId="3" borderId="62" xfId="2" applyNumberFormat="1" applyFont="1" applyFill="1" applyBorder="1"/>
    <xf numFmtId="41" fontId="21" fillId="2" borderId="62" xfId="2" applyNumberFormat="1" applyFont="1" applyFill="1" applyBorder="1"/>
    <xf numFmtId="41" fontId="23" fillId="2" borderId="1" xfId="1" applyNumberFormat="1" applyFont="1" applyAlignment="1"/>
    <xf numFmtId="41" fontId="23" fillId="3" borderId="1" xfId="1" applyNumberFormat="1" applyFont="1" applyFill="1" applyAlignment="1"/>
    <xf numFmtId="3" fontId="62" fillId="3" borderId="0" xfId="0" applyNumberFormat="1" applyFont="1" applyFill="1"/>
    <xf numFmtId="0" fontId="67" fillId="3" borderId="0" xfId="0" applyFont="1" applyFill="1"/>
    <xf numFmtId="43" fontId="32" fillId="4" borderId="0" xfId="3" applyNumberFormat="1" applyFont="1" applyAlignment="1">
      <alignment vertical="center"/>
    </xf>
    <xf numFmtId="166" fontId="32" fillId="4" borderId="0" xfId="3" applyFont="1" applyAlignment="1">
      <alignment vertical="center"/>
    </xf>
    <xf numFmtId="177" fontId="23" fillId="3" borderId="10" xfId="5" applyNumberFormat="1" applyFont="1" applyFill="1" applyBorder="1"/>
    <xf numFmtId="177" fontId="23" fillId="2" borderId="10" xfId="1" applyNumberFormat="1" applyFont="1" applyBorder="1" applyAlignment="1"/>
    <xf numFmtId="177" fontId="23" fillId="3" borderId="10" xfId="1" applyNumberFormat="1" applyFont="1" applyFill="1" applyBorder="1" applyAlignment="1"/>
    <xf numFmtId="177" fontId="23" fillId="2" borderId="10" xfId="5" applyNumberFormat="1" applyFont="1" applyFill="1" applyBorder="1"/>
    <xf numFmtId="178" fontId="32" fillId="4" borderId="20" xfId="3" applyNumberFormat="1" applyFont="1" applyBorder="1" applyAlignment="1">
      <alignment vertical="center"/>
    </xf>
    <xf numFmtId="178" fontId="32"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1" fillId="3" borderId="16" xfId="0" applyFont="1" applyFill="1" applyBorder="1"/>
    <xf numFmtId="0" fontId="31" fillId="3" borderId="17" xfId="0" applyFont="1" applyFill="1" applyBorder="1" applyAlignment="1">
      <alignment horizontal="justify" vertical="center" wrapText="1"/>
    </xf>
    <xf numFmtId="0" fontId="36" fillId="3" borderId="0" xfId="0" applyFont="1" applyFill="1"/>
    <xf numFmtId="3" fontId="23" fillId="3" borderId="10" xfId="1" applyNumberFormat="1" applyFont="1" applyFill="1" applyBorder="1" applyAlignment="1">
      <alignment horizontal="center"/>
    </xf>
    <xf numFmtId="0" fontId="4" fillId="3" borderId="0" xfId="0" applyFont="1" applyFill="1" applyBorder="1" applyAlignment="1">
      <alignment horizontal="left" vertical="center" wrapText="1"/>
    </xf>
    <xf numFmtId="43" fontId="32" fillId="4" borderId="0" xfId="3" applyNumberFormat="1" applyFont="1" applyBorder="1" applyAlignment="1">
      <alignment vertical="center"/>
    </xf>
    <xf numFmtId="0" fontId="10" fillId="0" borderId="0" xfId="0" applyFont="1" applyFill="1" applyBorder="1"/>
    <xf numFmtId="0" fontId="10" fillId="0" borderId="0" xfId="0" applyFont="1" applyBorder="1"/>
    <xf numFmtId="166" fontId="69" fillId="4" borderId="19" xfId="2" applyNumberFormat="1" applyFont="1" applyFill="1" applyBorder="1" applyAlignment="1">
      <alignment vertical="center"/>
    </xf>
    <xf numFmtId="166" fontId="69" fillId="4" borderId="0" xfId="2" applyNumberFormat="1" applyFont="1" applyFill="1" applyBorder="1" applyAlignment="1">
      <alignment vertical="center"/>
    </xf>
    <xf numFmtId="0" fontId="66" fillId="0" borderId="0" xfId="0" applyFont="1"/>
    <xf numFmtId="0" fontId="68" fillId="0" borderId="0" xfId="0" applyFont="1" applyFill="1"/>
    <xf numFmtId="3" fontId="9" fillId="3" borderId="1" xfId="1" applyFont="1" applyFill="1" applyBorder="1" applyAlignment="1">
      <alignment vertical="center"/>
    </xf>
    <xf numFmtId="41" fontId="61"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3" fontId="63" fillId="2" borderId="53" xfId="2" applyNumberFormat="1" applyFont="1" applyFill="1" applyBorder="1" applyAlignment="1">
      <alignment vertical="center"/>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4" fillId="3" borderId="0" xfId="0" applyFont="1" applyFill="1" applyBorder="1" applyAlignment="1">
      <alignment horizontal="left"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6" fillId="4" borderId="32"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7" fillId="4" borderId="48" xfId="2" applyNumberFormat="1" applyFont="1" applyFill="1" applyBorder="1" applyAlignment="1">
      <alignment horizontal="center" vertical="center"/>
    </xf>
    <xf numFmtId="3" fontId="27"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60"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6"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7</xdr:col>
      <xdr:colOff>61232</xdr:colOff>
      <xdr:row>48</xdr:row>
      <xdr:rowOff>91515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651782</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8</xdr:col>
      <xdr:colOff>303228</xdr:colOff>
      <xdr:row>55</xdr:row>
      <xdr:rowOff>149225</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220716</xdr:colOff>
      <xdr:row>47</xdr:row>
      <xdr:rowOff>68262</xdr:rowOff>
    </xdr:from>
    <xdr:to>
      <xdr:col>7</xdr:col>
      <xdr:colOff>272030</xdr:colOff>
      <xdr:row>48</xdr:row>
      <xdr:rowOff>115887</xdr:rowOff>
    </xdr:to>
    <xdr:sp macro="" textlink="">
      <xdr:nvSpPr>
        <xdr:cNvPr id="2" name="1 Rectángulo redondeado">
          <a:hlinkClick xmlns:r="http://schemas.openxmlformats.org/officeDocument/2006/relationships" r:id="rId2"/>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8</xdr:col>
      <xdr:colOff>119078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2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81</v>
      </c>
      <c r="D15" s="20"/>
      <c r="E15" s="31" t="s">
        <v>38</v>
      </c>
    </row>
    <row r="16" spans="1:5" ht="26.25" customHeight="1" thickTop="1" thickBot="1">
      <c r="C16" s="31" t="s">
        <v>50</v>
      </c>
      <c r="D16" s="20"/>
      <c r="E16" s="31" t="s">
        <v>39</v>
      </c>
    </row>
    <row r="17" spans="3:5" ht="26.25" customHeight="1" thickTop="1" thickBot="1">
      <c r="C17" s="31" t="s">
        <v>77</v>
      </c>
      <c r="D17" s="20"/>
      <c r="E17" s="31" t="s">
        <v>40</v>
      </c>
    </row>
    <row r="18" spans="3:5" ht="26.25" customHeight="1" thickTop="1" thickBot="1">
      <c r="C18" s="31" t="s">
        <v>82</v>
      </c>
      <c r="D18" s="20"/>
      <c r="E18" s="31" t="s">
        <v>41</v>
      </c>
    </row>
    <row r="19" spans="3:5" ht="26.25" customHeight="1" thickTop="1" thickBot="1">
      <c r="C19" s="31" t="s">
        <v>35</v>
      </c>
      <c r="D19" s="20"/>
      <c r="E19" s="31" t="s">
        <v>42</v>
      </c>
    </row>
    <row r="20" spans="3:5" ht="26.25" customHeight="1" thickTop="1" thickBot="1">
      <c r="C20" s="31" t="s">
        <v>44</v>
      </c>
      <c r="D20" s="20"/>
      <c r="E20" s="31" t="s">
        <v>87</v>
      </c>
    </row>
    <row r="21" spans="3:5" ht="26.25" customHeight="1" thickTop="1" thickBot="1">
      <c r="C21" s="31" t="s">
        <v>36</v>
      </c>
      <c r="D21" s="20"/>
      <c r="E21" s="32" t="s">
        <v>43</v>
      </c>
    </row>
    <row r="22" spans="3:5" ht="26.25" customHeight="1" thickTop="1" thickBot="1">
      <c r="C22" s="31"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57" customWidth="1"/>
    <col min="2" max="2" width="34.85546875" style="43" customWidth="1"/>
    <col min="3" max="3" width="2.42578125" style="43" customWidth="1"/>
    <col min="4" max="4" width="89.85546875" style="43" customWidth="1"/>
    <col min="5" max="5" width="7.140625" style="43" customWidth="1"/>
    <col min="6" max="6" width="26.140625" style="43" customWidth="1"/>
    <col min="7" max="16384" width="11.42578125" style="43"/>
  </cols>
  <sheetData>
    <row r="1" spans="1:5" ht="10.5" customHeight="1">
      <c r="A1" s="56"/>
    </row>
    <row r="2" spans="1:5" ht="10.5" customHeight="1"/>
    <row r="3" spans="1:5" ht="10.5" customHeight="1"/>
    <row r="4" spans="1:5" ht="10.5" customHeight="1"/>
    <row r="5" spans="1:5" ht="10.5" customHeight="1">
      <c r="D5" s="62"/>
    </row>
    <row r="6" spans="1:5" ht="10.5" customHeight="1">
      <c r="D6" s="62"/>
      <c r="E6" s="62"/>
    </row>
    <row r="7" spans="1:5" ht="49.5" customHeight="1">
      <c r="D7" s="62"/>
      <c r="E7" s="62"/>
    </row>
    <row r="8" spans="1:5" ht="22.5" customHeight="1">
      <c r="A8" s="53"/>
      <c r="B8" s="339" t="s">
        <v>31</v>
      </c>
      <c r="C8" s="339"/>
      <c r="D8" s="340"/>
    </row>
    <row r="9" spans="1:5" ht="42" customHeight="1">
      <c r="A9" s="53"/>
      <c r="B9" s="63" t="s">
        <v>45</v>
      </c>
      <c r="C9" s="64"/>
      <c r="D9" s="65" t="s">
        <v>11</v>
      </c>
    </row>
    <row r="10" spans="1:5" ht="48" customHeight="1">
      <c r="A10" s="53"/>
      <c r="B10" s="63" t="s">
        <v>170</v>
      </c>
      <c r="C10" s="64"/>
      <c r="D10" s="65" t="s">
        <v>171</v>
      </c>
    </row>
    <row r="11" spans="1:5" ht="39.75" customHeight="1">
      <c r="A11" s="53"/>
      <c r="B11" s="63" t="s">
        <v>172</v>
      </c>
      <c r="C11" s="64"/>
      <c r="D11" s="65" t="s">
        <v>173</v>
      </c>
    </row>
    <row r="12" spans="1:5" ht="37.5" customHeight="1">
      <c r="A12" s="53"/>
      <c r="B12" s="63" t="s">
        <v>174</v>
      </c>
      <c r="C12" s="280"/>
      <c r="D12" s="65" t="s">
        <v>175</v>
      </c>
    </row>
    <row r="13" spans="1:5" ht="56.25" customHeight="1">
      <c r="A13" s="53"/>
      <c r="B13" s="63" t="s">
        <v>176</v>
      </c>
      <c r="C13" s="280"/>
      <c r="D13" s="281" t="s">
        <v>177</v>
      </c>
    </row>
    <row r="14" spans="1:5" ht="52.5" customHeight="1">
      <c r="A14" s="53"/>
      <c r="B14" s="63" t="s">
        <v>83</v>
      </c>
      <c r="C14" s="64"/>
      <c r="D14" s="65" t="s">
        <v>94</v>
      </c>
    </row>
    <row r="15" spans="1:5" ht="39.75" customHeight="1">
      <c r="A15" s="53"/>
      <c r="B15" s="63" t="s">
        <v>84</v>
      </c>
      <c r="C15" s="64"/>
      <c r="D15" s="65"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topLeftCell="A11" zoomScaleNormal="100" workbookViewId="0">
      <selection activeCell="P46" sqref="P46"/>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3" customFormat="1" ht="22.5" customHeight="1">
      <c r="B8" s="298" t="s">
        <v>158</v>
      </c>
      <c r="C8" s="299"/>
      <c r="D8" s="299"/>
      <c r="E8" s="299"/>
      <c r="F8" s="299"/>
      <c r="G8" s="299"/>
      <c r="H8" s="300"/>
      <c r="I8" s="88"/>
      <c r="J8" s="49"/>
    </row>
    <row r="9" spans="2:10" s="43" customFormat="1" ht="15" customHeight="1">
      <c r="B9" s="304" t="s">
        <v>6</v>
      </c>
      <c r="C9" s="305" t="s">
        <v>58</v>
      </c>
      <c r="D9" s="306" t="s">
        <v>59</v>
      </c>
      <c r="E9" s="307"/>
      <c r="F9" s="308"/>
      <c r="G9" s="309" t="s">
        <v>60</v>
      </c>
      <c r="H9" s="310" t="s">
        <v>61</v>
      </c>
      <c r="I9" s="88"/>
      <c r="J9" s="49"/>
    </row>
    <row r="10" spans="2:10" s="43" customFormat="1" ht="24" customHeight="1">
      <c r="B10" s="304"/>
      <c r="C10" s="305"/>
      <c r="D10" s="90" t="s">
        <v>52</v>
      </c>
      <c r="E10" s="92" t="s">
        <v>53</v>
      </c>
      <c r="F10" s="91" t="s">
        <v>54</v>
      </c>
      <c r="G10" s="309"/>
      <c r="H10" s="310"/>
      <c r="I10" s="88"/>
    </row>
    <row r="11" spans="2:10" s="43" customFormat="1" ht="15" customHeight="1">
      <c r="B11" s="301" t="s">
        <v>180</v>
      </c>
      <c r="C11" s="302"/>
      <c r="D11" s="302"/>
      <c r="E11" s="302"/>
      <c r="F11" s="302"/>
      <c r="G11" s="302"/>
      <c r="H11" s="303"/>
      <c r="I11" s="88"/>
    </row>
    <row r="12" spans="2:10" s="43" customFormat="1" ht="9" customHeight="1">
      <c r="B12" s="111" t="s">
        <v>126</v>
      </c>
      <c r="C12" s="35" t="s">
        <v>62</v>
      </c>
      <c r="D12" s="93">
        <v>6</v>
      </c>
      <c r="E12" s="93">
        <v>14</v>
      </c>
      <c r="F12" s="93">
        <v>1</v>
      </c>
      <c r="G12" s="93">
        <v>470</v>
      </c>
      <c r="H12" s="153">
        <v>100</v>
      </c>
      <c r="I12" s="88"/>
    </row>
    <row r="13" spans="2:10" s="43" customFormat="1" ht="9" customHeight="1">
      <c r="B13" s="84" t="s">
        <v>1</v>
      </c>
      <c r="C13" s="76" t="s">
        <v>63</v>
      </c>
      <c r="D13" s="94">
        <v>10</v>
      </c>
      <c r="E13" s="94">
        <v>28</v>
      </c>
      <c r="F13" s="94">
        <v>2</v>
      </c>
      <c r="G13" s="94">
        <v>844</v>
      </c>
      <c r="H13" s="154">
        <v>124</v>
      </c>
      <c r="I13" s="88"/>
    </row>
    <row r="14" spans="2:10" s="43" customFormat="1" ht="9" customHeight="1">
      <c r="B14" s="112" t="s">
        <v>49</v>
      </c>
      <c r="C14" s="35" t="s">
        <v>64</v>
      </c>
      <c r="D14" s="93">
        <v>6</v>
      </c>
      <c r="E14" s="93">
        <v>18</v>
      </c>
      <c r="F14" s="93">
        <v>1</v>
      </c>
      <c r="G14" s="93">
        <v>405</v>
      </c>
      <c r="H14" s="153">
        <v>179</v>
      </c>
      <c r="I14" s="88"/>
    </row>
    <row r="15" spans="2:10" s="43" customFormat="1" ht="9" customHeight="1">
      <c r="B15" s="84" t="s">
        <v>153</v>
      </c>
      <c r="C15" s="76" t="s">
        <v>154</v>
      </c>
      <c r="D15" s="94">
        <v>5</v>
      </c>
      <c r="E15" s="94">
        <v>7</v>
      </c>
      <c r="F15" s="94">
        <v>1</v>
      </c>
      <c r="G15" s="94">
        <v>230</v>
      </c>
      <c r="H15" s="154">
        <v>60</v>
      </c>
      <c r="I15" s="88"/>
    </row>
    <row r="16" spans="2:10" s="43" customFormat="1" ht="9" customHeight="1">
      <c r="B16" s="111" t="s">
        <v>18</v>
      </c>
      <c r="C16" s="35" t="s">
        <v>65</v>
      </c>
      <c r="D16" s="93">
        <v>7</v>
      </c>
      <c r="E16" s="93">
        <v>9</v>
      </c>
      <c r="F16" s="93">
        <v>1</v>
      </c>
      <c r="G16" s="93">
        <v>347</v>
      </c>
      <c r="H16" s="153">
        <v>148</v>
      </c>
      <c r="I16" s="88"/>
      <c r="J16" s="44"/>
    </row>
    <row r="17" spans="2:10" s="43" customFormat="1" ht="9" customHeight="1">
      <c r="B17" s="84" t="s">
        <v>76</v>
      </c>
      <c r="C17" s="76" t="s">
        <v>66</v>
      </c>
      <c r="D17" s="94">
        <v>14</v>
      </c>
      <c r="E17" s="94">
        <v>42</v>
      </c>
      <c r="F17" s="94">
        <v>1</v>
      </c>
      <c r="G17" s="94">
        <v>1431</v>
      </c>
      <c r="H17" s="154">
        <v>100</v>
      </c>
      <c r="I17" s="88"/>
      <c r="J17" s="44"/>
    </row>
    <row r="18" spans="2:10" s="43" customFormat="1" ht="9" customHeight="1">
      <c r="B18" s="111" t="s">
        <v>127</v>
      </c>
      <c r="C18" s="35" t="s">
        <v>67</v>
      </c>
      <c r="D18" s="93">
        <v>28</v>
      </c>
      <c r="E18" s="93">
        <v>51</v>
      </c>
      <c r="F18" s="93">
        <v>1</v>
      </c>
      <c r="G18" s="93">
        <v>2183</v>
      </c>
      <c r="H18" s="153">
        <v>300</v>
      </c>
      <c r="I18" s="88"/>
      <c r="J18" s="44"/>
    </row>
    <row r="19" spans="2:10" s="43" customFormat="1" ht="9" customHeight="1">
      <c r="B19" s="84" t="s">
        <v>2</v>
      </c>
      <c r="C19" s="76" t="s">
        <v>68</v>
      </c>
      <c r="D19" s="94">
        <v>5</v>
      </c>
      <c r="E19" s="94">
        <v>12</v>
      </c>
      <c r="F19" s="94">
        <v>2</v>
      </c>
      <c r="G19" s="94">
        <v>240</v>
      </c>
      <c r="H19" s="154">
        <v>30</v>
      </c>
      <c r="I19" s="88"/>
    </row>
    <row r="20" spans="2:10" s="43" customFormat="1" ht="9" customHeight="1">
      <c r="B20" s="135" t="s">
        <v>3</v>
      </c>
      <c r="C20" s="128" t="s">
        <v>69</v>
      </c>
      <c r="D20" s="131">
        <v>4</v>
      </c>
      <c r="E20" s="131">
        <v>11</v>
      </c>
      <c r="F20" s="131">
        <v>1</v>
      </c>
      <c r="G20" s="131">
        <v>472</v>
      </c>
      <c r="H20" s="283">
        <v>68</v>
      </c>
      <c r="I20" s="88"/>
    </row>
    <row r="21" spans="2:10" s="43" customFormat="1" ht="9" customHeight="1">
      <c r="B21" s="133" t="s">
        <v>128</v>
      </c>
      <c r="C21" s="37" t="s">
        <v>70</v>
      </c>
      <c r="D21" s="132">
        <v>11</v>
      </c>
      <c r="E21" s="132">
        <v>38</v>
      </c>
      <c r="F21" s="132">
        <v>1</v>
      </c>
      <c r="G21" s="132">
        <v>1395</v>
      </c>
      <c r="H21" s="155">
        <v>168</v>
      </c>
      <c r="I21" s="88"/>
    </row>
    <row r="22" spans="2:10" s="43" customFormat="1" ht="9" customHeight="1">
      <c r="B22" s="135" t="s">
        <v>7</v>
      </c>
      <c r="C22" s="128" t="s">
        <v>71</v>
      </c>
      <c r="D22" s="131">
        <v>4</v>
      </c>
      <c r="E22" s="131">
        <v>5</v>
      </c>
      <c r="F22" s="131">
        <v>1</v>
      </c>
      <c r="G22" s="131">
        <v>208</v>
      </c>
      <c r="H22" s="283">
        <v>40</v>
      </c>
      <c r="I22" s="88"/>
    </row>
    <row r="23" spans="2:10" s="43" customFormat="1" ht="9" customHeight="1">
      <c r="B23" s="133" t="s">
        <v>8</v>
      </c>
      <c r="C23" s="37" t="s">
        <v>72</v>
      </c>
      <c r="D23" s="132">
        <v>7</v>
      </c>
      <c r="E23" s="132">
        <v>26</v>
      </c>
      <c r="F23" s="132">
        <v>3</v>
      </c>
      <c r="G23" s="132">
        <v>698</v>
      </c>
      <c r="H23" s="155">
        <v>176</v>
      </c>
      <c r="I23" s="88"/>
    </row>
    <row r="24" spans="2:10" s="43" customFormat="1" ht="9" customHeight="1">
      <c r="B24" s="135" t="s">
        <v>9</v>
      </c>
      <c r="C24" s="128" t="s">
        <v>73</v>
      </c>
      <c r="D24" s="131">
        <v>5</v>
      </c>
      <c r="E24" s="131">
        <v>15</v>
      </c>
      <c r="F24" s="131">
        <v>2</v>
      </c>
      <c r="G24" s="131">
        <v>405</v>
      </c>
      <c r="H24" s="283">
        <v>100</v>
      </c>
      <c r="I24" s="88"/>
    </row>
    <row r="25" spans="2:10" s="43" customFormat="1" ht="9" customHeight="1">
      <c r="B25" s="170" t="s">
        <v>129</v>
      </c>
      <c r="C25" s="37" t="s">
        <v>74</v>
      </c>
      <c r="D25" s="132">
        <v>6</v>
      </c>
      <c r="E25" s="132">
        <v>14</v>
      </c>
      <c r="F25" s="132">
        <v>1</v>
      </c>
      <c r="G25" s="132">
        <v>333</v>
      </c>
      <c r="H25" s="155">
        <v>60</v>
      </c>
      <c r="I25" s="88"/>
    </row>
    <row r="26" spans="2:10" s="43" customFormat="1" ht="9" customHeight="1">
      <c r="B26" s="135" t="s">
        <v>90</v>
      </c>
      <c r="C26" s="128" t="s">
        <v>91</v>
      </c>
      <c r="D26" s="131">
        <v>5</v>
      </c>
      <c r="E26" s="131">
        <v>11</v>
      </c>
      <c r="F26" s="131">
        <v>1</v>
      </c>
      <c r="G26" s="131">
        <v>230</v>
      </c>
      <c r="H26" s="283">
        <v>36</v>
      </c>
      <c r="I26" s="88"/>
    </row>
    <row r="27" spans="2:10" s="43" customFormat="1" ht="9" customHeight="1">
      <c r="B27" s="170" t="s">
        <v>88</v>
      </c>
      <c r="C27" s="37" t="s">
        <v>89</v>
      </c>
      <c r="D27" s="132">
        <v>4</v>
      </c>
      <c r="E27" s="132">
        <v>6</v>
      </c>
      <c r="F27" s="132">
        <v>1</v>
      </c>
      <c r="G27" s="132">
        <v>168</v>
      </c>
      <c r="H27" s="155">
        <v>38</v>
      </c>
      <c r="I27" s="88"/>
    </row>
    <row r="28" spans="2:10" s="43" customFormat="1" ht="9" customHeight="1">
      <c r="B28" s="135" t="s">
        <v>10</v>
      </c>
      <c r="C28" s="128" t="s">
        <v>75</v>
      </c>
      <c r="D28" s="131">
        <v>5</v>
      </c>
      <c r="E28" s="131">
        <v>13</v>
      </c>
      <c r="F28" s="131">
        <v>2</v>
      </c>
      <c r="G28" s="131">
        <v>488</v>
      </c>
      <c r="H28" s="283">
        <v>100</v>
      </c>
      <c r="I28" s="88"/>
    </row>
    <row r="29" spans="2:10" s="43" customFormat="1" ht="9" customHeight="1">
      <c r="B29" s="191" t="s">
        <v>151</v>
      </c>
      <c r="C29" s="185"/>
      <c r="D29" s="186">
        <f>SUM(D12:D28)</f>
        <v>132</v>
      </c>
      <c r="E29" s="186">
        <f t="shared" ref="E29:H29" si="0">SUM(E12:E28)</f>
        <v>320</v>
      </c>
      <c r="F29" s="186">
        <f t="shared" si="0"/>
        <v>23</v>
      </c>
      <c r="G29" s="186">
        <f t="shared" si="0"/>
        <v>10547</v>
      </c>
      <c r="H29" s="192">
        <f t="shared" si="0"/>
        <v>1827</v>
      </c>
      <c r="I29" s="88"/>
    </row>
    <row r="30" spans="2:10" s="43" customFormat="1" ht="15">
      <c r="B30" s="298" t="s">
        <v>148</v>
      </c>
      <c r="C30" s="299"/>
      <c r="D30" s="299"/>
      <c r="E30" s="299"/>
      <c r="F30" s="299"/>
      <c r="G30" s="299"/>
      <c r="H30" s="300"/>
      <c r="I30" s="57"/>
    </row>
    <row r="31" spans="2:10">
      <c r="B31" s="84" t="s">
        <v>130</v>
      </c>
      <c r="C31" s="76" t="s">
        <v>131</v>
      </c>
      <c r="D31" s="94">
        <v>3</v>
      </c>
      <c r="E31" s="94">
        <v>5</v>
      </c>
      <c r="F31" s="94">
        <v>1</v>
      </c>
      <c r="G31" s="94">
        <v>364</v>
      </c>
      <c r="H31" s="154">
        <v>0</v>
      </c>
      <c r="J31" s="48"/>
    </row>
    <row r="32" spans="2:10">
      <c r="B32" s="112" t="s">
        <v>132</v>
      </c>
      <c r="C32" s="35" t="s">
        <v>133</v>
      </c>
      <c r="D32" s="93">
        <v>6</v>
      </c>
      <c r="E32" s="93">
        <v>22</v>
      </c>
      <c r="F32" s="93">
        <v>1</v>
      </c>
      <c r="G32" s="93">
        <v>702</v>
      </c>
      <c r="H32" s="153">
        <v>0</v>
      </c>
    </row>
    <row r="33" spans="2:8">
      <c r="B33" s="84" t="s">
        <v>134</v>
      </c>
      <c r="C33" s="76" t="s">
        <v>135</v>
      </c>
      <c r="D33" s="94">
        <v>7</v>
      </c>
      <c r="E33" s="94">
        <v>30</v>
      </c>
      <c r="F33" s="94">
        <v>2</v>
      </c>
      <c r="G33" s="94">
        <v>919</v>
      </c>
      <c r="H33" s="154">
        <v>70</v>
      </c>
    </row>
    <row r="34" spans="2:8">
      <c r="B34" s="111" t="s">
        <v>136</v>
      </c>
      <c r="C34" s="35" t="s">
        <v>137</v>
      </c>
      <c r="D34" s="93">
        <v>15</v>
      </c>
      <c r="E34" s="93">
        <v>50</v>
      </c>
      <c r="F34" s="93">
        <v>3</v>
      </c>
      <c r="G34" s="93">
        <v>1500</v>
      </c>
      <c r="H34" s="153">
        <v>148</v>
      </c>
    </row>
    <row r="35" spans="2:8">
      <c r="B35" s="84" t="s">
        <v>138</v>
      </c>
      <c r="C35" s="76" t="s">
        <v>139</v>
      </c>
      <c r="D35" s="94">
        <v>4</v>
      </c>
      <c r="E35" s="94">
        <v>21</v>
      </c>
      <c r="F35" s="94">
        <v>0</v>
      </c>
      <c r="G35" s="94">
        <v>527</v>
      </c>
      <c r="H35" s="154">
        <v>0</v>
      </c>
    </row>
    <row r="36" spans="2:8">
      <c r="B36" s="111" t="s">
        <v>140</v>
      </c>
      <c r="C36" s="35" t="s">
        <v>141</v>
      </c>
      <c r="D36" s="93">
        <v>10</v>
      </c>
      <c r="E36" s="93">
        <v>27</v>
      </c>
      <c r="F36" s="93">
        <v>2</v>
      </c>
      <c r="G36" s="93">
        <v>470</v>
      </c>
      <c r="H36" s="153">
        <v>0</v>
      </c>
    </row>
    <row r="37" spans="2:8">
      <c r="B37" s="84" t="s">
        <v>142</v>
      </c>
      <c r="C37" s="76" t="s">
        <v>143</v>
      </c>
      <c r="D37" s="94">
        <v>2</v>
      </c>
      <c r="E37" s="94">
        <v>5</v>
      </c>
      <c r="F37" s="94">
        <v>0</v>
      </c>
      <c r="G37" s="94">
        <v>125</v>
      </c>
      <c r="H37" s="154">
        <v>0</v>
      </c>
    </row>
    <row r="38" spans="2:8">
      <c r="B38" s="187" t="s">
        <v>151</v>
      </c>
      <c r="C38" s="188"/>
      <c r="D38" s="189">
        <v>47</v>
      </c>
      <c r="E38" s="189">
        <v>160</v>
      </c>
      <c r="F38" s="189">
        <v>9</v>
      </c>
      <c r="G38" s="189">
        <v>4607</v>
      </c>
      <c r="H38" s="190">
        <v>218</v>
      </c>
    </row>
    <row r="39" spans="2:8">
      <c r="B39" s="121" t="s">
        <v>144</v>
      </c>
      <c r="C39" s="156"/>
      <c r="D39" s="157">
        <f>D38+D29</f>
        <v>179</v>
      </c>
      <c r="E39" s="157">
        <f t="shared" ref="E39:H39" si="1">E38+E29</f>
        <v>480</v>
      </c>
      <c r="F39" s="157">
        <f t="shared" si="1"/>
        <v>32</v>
      </c>
      <c r="G39" s="157">
        <f t="shared" si="1"/>
        <v>15154</v>
      </c>
      <c r="H39" s="158">
        <f t="shared" si="1"/>
        <v>2045</v>
      </c>
    </row>
    <row r="41" spans="2:8">
      <c r="B41" s="152"/>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Normal="100" zoomScaleSheetLayoutView="100" workbookViewId="0">
      <selection activeCell="AC18" sqref="AC18"/>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18" width="7.85546875" style="16" customWidth="1"/>
    <col min="19" max="19" width="5.85546875" style="16" customWidth="1"/>
    <col min="20" max="20" width="4.7109375" style="16" bestFit="1" customWidth="1"/>
    <col min="21" max="21" width="7.7109375" style="16" customWidth="1"/>
    <col min="22" max="22" width="1" style="16" customWidth="1"/>
    <col min="23" max="23" width="12.5703125" style="16" bestFit="1" customWidth="1"/>
    <col min="24" max="16384" width="11.42578125" style="16"/>
  </cols>
  <sheetData>
    <row r="1" spans="2:22" ht="10.5" customHeight="1"/>
    <row r="2" spans="2:22" ht="10.5" customHeight="1"/>
    <row r="3" spans="2:22" ht="10.5" customHeight="1"/>
    <row r="4" spans="2:22" ht="10.5" customHeight="1"/>
    <row r="5" spans="2:22" ht="10.5" customHeight="1"/>
    <row r="6" spans="2:22" ht="12.75" customHeight="1"/>
    <row r="7" spans="2:22" ht="49.5" customHeight="1">
      <c r="U7" s="139"/>
    </row>
    <row r="8" spans="2:22" ht="22.5" customHeight="1">
      <c r="B8" s="311" t="s">
        <v>168</v>
      </c>
      <c r="C8" s="311"/>
      <c r="D8" s="311"/>
      <c r="E8" s="311"/>
      <c r="F8" s="311"/>
      <c r="G8" s="311"/>
      <c r="H8" s="311"/>
      <c r="I8" s="311"/>
      <c r="J8" s="311"/>
      <c r="K8" s="311"/>
      <c r="L8" s="311"/>
      <c r="M8" s="311"/>
      <c r="N8" s="311"/>
      <c r="O8" s="311"/>
      <c r="P8" s="311"/>
      <c r="Q8" s="311"/>
      <c r="R8" s="311"/>
      <c r="S8" s="311"/>
      <c r="T8" s="311"/>
      <c r="U8" s="102"/>
      <c r="V8" s="139"/>
    </row>
    <row r="9" spans="2:22" ht="22.5" customHeight="1">
      <c r="B9" s="301" t="s">
        <v>180</v>
      </c>
      <c r="C9" s="302"/>
      <c r="D9" s="302"/>
      <c r="E9" s="302"/>
      <c r="F9" s="302"/>
      <c r="G9" s="302"/>
      <c r="H9" s="302"/>
      <c r="I9" s="302"/>
      <c r="J9" s="302"/>
      <c r="K9" s="302"/>
      <c r="L9" s="302"/>
      <c r="M9" s="302"/>
      <c r="N9" s="302"/>
      <c r="O9" s="302"/>
      <c r="P9" s="302"/>
      <c r="Q9" s="302"/>
      <c r="R9" s="302"/>
      <c r="S9" s="302"/>
      <c r="T9" s="303"/>
      <c r="U9" s="102"/>
      <c r="V9" s="139"/>
    </row>
    <row r="10" spans="2:22" s="141" customFormat="1" ht="11.25" customHeight="1">
      <c r="B10" s="304" t="s">
        <v>12</v>
      </c>
      <c r="C10" s="140" t="s">
        <v>95</v>
      </c>
      <c r="D10" s="140" t="s">
        <v>96</v>
      </c>
      <c r="E10" s="140" t="s">
        <v>97</v>
      </c>
      <c r="F10" s="140" t="s">
        <v>98</v>
      </c>
      <c r="G10" s="140" t="s">
        <v>99</v>
      </c>
      <c r="H10" s="140" t="s">
        <v>100</v>
      </c>
      <c r="I10" s="140" t="s">
        <v>101</v>
      </c>
      <c r="J10" s="140" t="s">
        <v>123</v>
      </c>
      <c r="K10" s="140" t="s">
        <v>102</v>
      </c>
      <c r="L10" s="140" t="s">
        <v>103</v>
      </c>
      <c r="M10" s="140" t="s">
        <v>104</v>
      </c>
      <c r="N10" s="140" t="s">
        <v>105</v>
      </c>
      <c r="O10" s="313" t="s">
        <v>169</v>
      </c>
      <c r="P10" s="140" t="s">
        <v>106</v>
      </c>
      <c r="Q10" s="140" t="s">
        <v>107</v>
      </c>
      <c r="R10" s="140" t="s">
        <v>108</v>
      </c>
      <c r="S10" s="304" t="s">
        <v>109</v>
      </c>
      <c r="T10" s="312"/>
    </row>
    <row r="11" spans="2:22" ht="11.25" customHeight="1">
      <c r="B11" s="304"/>
      <c r="C11" s="40" t="s">
        <v>110</v>
      </c>
      <c r="D11" s="40" t="s">
        <v>111</v>
      </c>
      <c r="E11" s="40" t="s">
        <v>112</v>
      </c>
      <c r="F11" s="40" t="s">
        <v>113</v>
      </c>
      <c r="G11" s="40" t="s">
        <v>114</v>
      </c>
      <c r="H11" s="40" t="s">
        <v>115</v>
      </c>
      <c r="I11" s="40" t="s">
        <v>115</v>
      </c>
      <c r="J11" s="40" t="s">
        <v>124</v>
      </c>
      <c r="K11" s="40" t="s">
        <v>114</v>
      </c>
      <c r="L11" s="40" t="s">
        <v>116</v>
      </c>
      <c r="M11" s="40" t="s">
        <v>117</v>
      </c>
      <c r="N11" s="40" t="s">
        <v>118</v>
      </c>
      <c r="O11" s="314"/>
      <c r="P11" s="40" t="s">
        <v>114</v>
      </c>
      <c r="Q11" s="40" t="s">
        <v>119</v>
      </c>
      <c r="R11" s="40" t="s">
        <v>114</v>
      </c>
      <c r="S11" s="304"/>
      <c r="T11" s="312"/>
    </row>
    <row r="12" spans="2:22" ht="9" customHeight="1">
      <c r="B12" s="111" t="s">
        <v>126</v>
      </c>
      <c r="C12" s="35">
        <v>0</v>
      </c>
      <c r="D12" s="35">
        <v>16</v>
      </c>
      <c r="E12" s="35">
        <v>0</v>
      </c>
      <c r="F12" s="35">
        <v>96</v>
      </c>
      <c r="G12" s="35">
        <v>110</v>
      </c>
      <c r="H12" s="35">
        <v>0</v>
      </c>
      <c r="I12" s="35">
        <v>0</v>
      </c>
      <c r="J12" s="35">
        <v>2</v>
      </c>
      <c r="K12" s="35">
        <v>84</v>
      </c>
      <c r="L12" s="35">
        <v>68</v>
      </c>
      <c r="M12" s="35">
        <v>0</v>
      </c>
      <c r="N12" s="35">
        <v>24</v>
      </c>
      <c r="O12" s="35">
        <v>0</v>
      </c>
      <c r="P12" s="35">
        <v>0</v>
      </c>
      <c r="Q12" s="35">
        <v>0</v>
      </c>
      <c r="R12" s="35">
        <v>70</v>
      </c>
      <c r="S12" s="61">
        <v>470</v>
      </c>
      <c r="T12" s="145">
        <v>4.4562434815587373E-2</v>
      </c>
    </row>
    <row r="13" spans="2:22" ht="9" customHeight="1">
      <c r="B13" s="84" t="s">
        <v>1</v>
      </c>
      <c r="C13" s="76">
        <v>0</v>
      </c>
      <c r="D13" s="76">
        <v>62</v>
      </c>
      <c r="E13" s="76">
        <v>0</v>
      </c>
      <c r="F13" s="76">
        <v>190</v>
      </c>
      <c r="G13" s="76">
        <v>154</v>
      </c>
      <c r="H13" s="76">
        <v>10</v>
      </c>
      <c r="I13" s="76">
        <v>0</v>
      </c>
      <c r="J13" s="76">
        <v>2</v>
      </c>
      <c r="K13" s="76">
        <v>152</v>
      </c>
      <c r="L13" s="76">
        <v>62</v>
      </c>
      <c r="M13" s="76">
        <v>0</v>
      </c>
      <c r="N13" s="76">
        <v>8</v>
      </c>
      <c r="O13" s="76">
        <v>0</v>
      </c>
      <c r="P13" s="76">
        <v>4</v>
      </c>
      <c r="Q13" s="76">
        <v>0</v>
      </c>
      <c r="R13" s="76">
        <v>200</v>
      </c>
      <c r="S13" s="76">
        <v>844</v>
      </c>
      <c r="T13" s="146">
        <v>8.0022755285863278E-2</v>
      </c>
    </row>
    <row r="14" spans="2:22" ht="9" customHeight="1">
      <c r="B14" s="112" t="s">
        <v>49</v>
      </c>
      <c r="C14" s="35">
        <v>10</v>
      </c>
      <c r="D14" s="35">
        <v>27</v>
      </c>
      <c r="E14" s="35">
        <v>0</v>
      </c>
      <c r="F14" s="35">
        <v>66</v>
      </c>
      <c r="G14" s="35">
        <v>59</v>
      </c>
      <c r="H14" s="35">
        <v>0</v>
      </c>
      <c r="I14" s="35">
        <v>16</v>
      </c>
      <c r="J14" s="35">
        <v>0</v>
      </c>
      <c r="K14" s="35">
        <v>55</v>
      </c>
      <c r="L14" s="35">
        <v>56</v>
      </c>
      <c r="M14" s="35">
        <v>0</v>
      </c>
      <c r="N14" s="35">
        <v>40</v>
      </c>
      <c r="O14" s="35">
        <v>0</v>
      </c>
      <c r="P14" s="35">
        <v>0</v>
      </c>
      <c r="Q14" s="35">
        <v>18</v>
      </c>
      <c r="R14" s="35">
        <v>58</v>
      </c>
      <c r="S14" s="61">
        <v>405</v>
      </c>
      <c r="T14" s="145">
        <v>3.8399544894282732E-2</v>
      </c>
    </row>
    <row r="15" spans="2:22" ht="9" customHeight="1">
      <c r="B15" s="84" t="s">
        <v>153</v>
      </c>
      <c r="C15" s="76">
        <v>0</v>
      </c>
      <c r="D15" s="76">
        <v>33</v>
      </c>
      <c r="E15" s="76">
        <v>0</v>
      </c>
      <c r="F15" s="76">
        <v>16</v>
      </c>
      <c r="G15" s="76">
        <v>28</v>
      </c>
      <c r="H15" s="76">
        <v>0</v>
      </c>
      <c r="I15" s="76">
        <v>0</v>
      </c>
      <c r="J15" s="76">
        <v>6</v>
      </c>
      <c r="K15" s="76">
        <v>62</v>
      </c>
      <c r="L15" s="76">
        <v>21</v>
      </c>
      <c r="M15" s="76">
        <v>0</v>
      </c>
      <c r="N15" s="76">
        <v>23</v>
      </c>
      <c r="O15" s="76">
        <v>1</v>
      </c>
      <c r="P15" s="76">
        <v>0</v>
      </c>
      <c r="Q15" s="76">
        <v>0</v>
      </c>
      <c r="R15" s="76">
        <v>40</v>
      </c>
      <c r="S15" s="76">
        <v>230</v>
      </c>
      <c r="T15" s="146">
        <v>2.1807148952308713E-2</v>
      </c>
    </row>
    <row r="16" spans="2:22" ht="9" customHeight="1">
      <c r="B16" s="111" t="s">
        <v>18</v>
      </c>
      <c r="C16" s="35">
        <v>0</v>
      </c>
      <c r="D16" s="35">
        <v>16</v>
      </c>
      <c r="E16" s="35">
        <v>0</v>
      </c>
      <c r="F16" s="35">
        <v>86</v>
      </c>
      <c r="G16" s="35">
        <v>97</v>
      </c>
      <c r="H16" s="35">
        <v>0</v>
      </c>
      <c r="I16" s="35">
        <v>0</v>
      </c>
      <c r="J16" s="35">
        <v>2</v>
      </c>
      <c r="K16" s="35">
        <v>16</v>
      </c>
      <c r="L16" s="35">
        <v>20</v>
      </c>
      <c r="M16" s="35">
        <v>0</v>
      </c>
      <c r="N16" s="35">
        <v>0</v>
      </c>
      <c r="O16" s="35">
        <v>0</v>
      </c>
      <c r="P16" s="35">
        <v>0</v>
      </c>
      <c r="Q16" s="35">
        <v>0</v>
      </c>
      <c r="R16" s="35">
        <v>110</v>
      </c>
      <c r="S16" s="61">
        <v>347</v>
      </c>
      <c r="T16" s="145">
        <v>3.2900350810657057E-2</v>
      </c>
    </row>
    <row r="17" spans="2:20" ht="9" customHeight="1">
      <c r="B17" s="84" t="s">
        <v>76</v>
      </c>
      <c r="C17" s="76">
        <v>18</v>
      </c>
      <c r="D17" s="76">
        <v>136</v>
      </c>
      <c r="E17" s="76">
        <v>0</v>
      </c>
      <c r="F17" s="76">
        <v>170</v>
      </c>
      <c r="G17" s="76">
        <v>362</v>
      </c>
      <c r="H17" s="76">
        <v>0</v>
      </c>
      <c r="I17" s="76">
        <v>0</v>
      </c>
      <c r="J17" s="76">
        <v>2</v>
      </c>
      <c r="K17" s="76">
        <v>320</v>
      </c>
      <c r="L17" s="76">
        <v>190</v>
      </c>
      <c r="M17" s="76">
        <v>0</v>
      </c>
      <c r="N17" s="76">
        <v>26</v>
      </c>
      <c r="O17" s="76">
        <v>0</v>
      </c>
      <c r="P17" s="76">
        <v>0</v>
      </c>
      <c r="Q17" s="76">
        <v>0</v>
      </c>
      <c r="R17" s="76">
        <v>207</v>
      </c>
      <c r="S17" s="76">
        <v>1431</v>
      </c>
      <c r="T17" s="146">
        <v>0.135678391959799</v>
      </c>
    </row>
    <row r="18" spans="2:20" ht="9" customHeight="1">
      <c r="B18" s="111" t="s">
        <v>127</v>
      </c>
      <c r="C18" s="35">
        <v>0</v>
      </c>
      <c r="D18" s="35">
        <v>214</v>
      </c>
      <c r="E18" s="35">
        <v>22</v>
      </c>
      <c r="F18" s="35">
        <v>79</v>
      </c>
      <c r="G18" s="35">
        <v>347</v>
      </c>
      <c r="H18" s="35">
        <v>0</v>
      </c>
      <c r="I18" s="35">
        <v>0</v>
      </c>
      <c r="J18" s="35">
        <v>18</v>
      </c>
      <c r="K18" s="35">
        <v>396</v>
      </c>
      <c r="L18" s="35">
        <v>96</v>
      </c>
      <c r="M18" s="35">
        <v>0</v>
      </c>
      <c r="N18" s="35">
        <v>738</v>
      </c>
      <c r="O18" s="35">
        <v>0</v>
      </c>
      <c r="P18" s="35">
        <v>0</v>
      </c>
      <c r="Q18" s="35">
        <v>0</v>
      </c>
      <c r="R18" s="35">
        <v>273</v>
      </c>
      <c r="S18" s="61">
        <v>2183</v>
      </c>
      <c r="T18" s="145">
        <v>0.20697828766473877</v>
      </c>
    </row>
    <row r="19" spans="2:20" ht="9" customHeight="1">
      <c r="B19" s="84" t="s">
        <v>2</v>
      </c>
      <c r="C19" s="76">
        <v>0</v>
      </c>
      <c r="D19" s="76">
        <v>62</v>
      </c>
      <c r="E19" s="76">
        <v>0</v>
      </c>
      <c r="F19" s="76">
        <v>60</v>
      </c>
      <c r="G19" s="76">
        <v>32</v>
      </c>
      <c r="H19" s="76">
        <v>0</v>
      </c>
      <c r="I19" s="76">
        <v>0</v>
      </c>
      <c r="J19" s="76">
        <v>0</v>
      </c>
      <c r="K19" s="76">
        <v>20</v>
      </c>
      <c r="L19" s="76">
        <v>8</v>
      </c>
      <c r="M19" s="76">
        <v>0</v>
      </c>
      <c r="N19" s="76">
        <v>0</v>
      </c>
      <c r="O19" s="76">
        <v>0</v>
      </c>
      <c r="P19" s="76">
        <v>0</v>
      </c>
      <c r="Q19" s="76">
        <v>0</v>
      </c>
      <c r="R19" s="76">
        <v>58</v>
      </c>
      <c r="S19" s="76">
        <v>240</v>
      </c>
      <c r="T19" s="146">
        <v>2.2755285863278657E-2</v>
      </c>
    </row>
    <row r="20" spans="2:20" ht="9" customHeight="1">
      <c r="B20" s="135" t="s">
        <v>3</v>
      </c>
      <c r="C20" s="128">
        <v>0</v>
      </c>
      <c r="D20" s="128">
        <v>0</v>
      </c>
      <c r="E20" s="128">
        <v>0</v>
      </c>
      <c r="F20" s="128">
        <v>244</v>
      </c>
      <c r="G20" s="128">
        <v>55</v>
      </c>
      <c r="H20" s="128">
        <v>0</v>
      </c>
      <c r="I20" s="128">
        <v>0</v>
      </c>
      <c r="J20" s="128">
        <v>0</v>
      </c>
      <c r="K20" s="128">
        <v>20</v>
      </c>
      <c r="L20" s="128">
        <v>0</v>
      </c>
      <c r="M20" s="128">
        <v>20</v>
      </c>
      <c r="N20" s="128">
        <v>50</v>
      </c>
      <c r="O20" s="128">
        <v>0</v>
      </c>
      <c r="P20" s="128">
        <v>0</v>
      </c>
      <c r="Q20" s="128">
        <v>0</v>
      </c>
      <c r="R20" s="128">
        <v>83</v>
      </c>
      <c r="S20" s="128">
        <v>472</v>
      </c>
      <c r="T20" s="147">
        <v>4.4752062197781363E-2</v>
      </c>
    </row>
    <row r="21" spans="2:20" ht="9" customHeight="1">
      <c r="B21" s="133" t="s">
        <v>128</v>
      </c>
      <c r="C21" s="37">
        <v>0</v>
      </c>
      <c r="D21" s="37">
        <v>182</v>
      </c>
      <c r="E21" s="37">
        <v>0</v>
      </c>
      <c r="F21" s="37">
        <v>176</v>
      </c>
      <c r="G21" s="37">
        <v>311</v>
      </c>
      <c r="H21" s="37">
        <v>10</v>
      </c>
      <c r="I21" s="37">
        <v>0</v>
      </c>
      <c r="J21" s="37">
        <v>6</v>
      </c>
      <c r="K21" s="37">
        <v>280</v>
      </c>
      <c r="L21" s="37">
        <v>108</v>
      </c>
      <c r="M21" s="37">
        <v>0</v>
      </c>
      <c r="N21" s="37">
        <v>0</v>
      </c>
      <c r="O21" s="37">
        <v>0</v>
      </c>
      <c r="P21" s="37">
        <v>10</v>
      </c>
      <c r="Q21" s="37">
        <v>0</v>
      </c>
      <c r="R21" s="37">
        <v>312</v>
      </c>
      <c r="S21" s="130">
        <v>1395</v>
      </c>
      <c r="T21" s="148">
        <v>0.1322650990803072</v>
      </c>
    </row>
    <row r="22" spans="2:20" ht="9" customHeight="1">
      <c r="B22" s="135" t="s">
        <v>7</v>
      </c>
      <c r="C22" s="128">
        <v>0</v>
      </c>
      <c r="D22" s="128">
        <v>3</v>
      </c>
      <c r="E22" s="128">
        <v>0</v>
      </c>
      <c r="F22" s="128">
        <v>68</v>
      </c>
      <c r="G22" s="128">
        <v>28</v>
      </c>
      <c r="H22" s="128">
        <v>0</v>
      </c>
      <c r="I22" s="128">
        <v>0</v>
      </c>
      <c r="J22" s="128">
        <v>1</v>
      </c>
      <c r="K22" s="128">
        <v>8</v>
      </c>
      <c r="L22" s="128">
        <v>0</v>
      </c>
      <c r="M22" s="128">
        <v>0</v>
      </c>
      <c r="N22" s="128">
        <v>50</v>
      </c>
      <c r="O22" s="128">
        <v>0</v>
      </c>
      <c r="P22" s="128">
        <v>0</v>
      </c>
      <c r="Q22" s="128">
        <v>0</v>
      </c>
      <c r="R22" s="128">
        <v>50</v>
      </c>
      <c r="S22" s="128">
        <v>208</v>
      </c>
      <c r="T22" s="147">
        <v>1.9721247748174835E-2</v>
      </c>
    </row>
    <row r="23" spans="2:20" ht="9" customHeight="1">
      <c r="B23" s="133" t="s">
        <v>8</v>
      </c>
      <c r="C23" s="37">
        <v>8</v>
      </c>
      <c r="D23" s="37">
        <v>158</v>
      </c>
      <c r="E23" s="37">
        <v>0</v>
      </c>
      <c r="F23" s="37">
        <v>190</v>
      </c>
      <c r="G23" s="37">
        <v>77</v>
      </c>
      <c r="H23" s="37">
        <v>0</v>
      </c>
      <c r="I23" s="37">
        <v>0</v>
      </c>
      <c r="J23" s="37">
        <v>1</v>
      </c>
      <c r="K23" s="37">
        <v>132</v>
      </c>
      <c r="L23" s="37">
        <v>15</v>
      </c>
      <c r="M23" s="37">
        <v>0</v>
      </c>
      <c r="N23" s="37">
        <v>12</v>
      </c>
      <c r="O23" s="37">
        <v>0</v>
      </c>
      <c r="P23" s="37">
        <v>0</v>
      </c>
      <c r="Q23" s="37">
        <v>0</v>
      </c>
      <c r="R23" s="37">
        <v>105</v>
      </c>
      <c r="S23" s="130">
        <v>698</v>
      </c>
      <c r="T23" s="148">
        <v>6.6179956385702093E-2</v>
      </c>
    </row>
    <row r="24" spans="2:20" ht="9" customHeight="1">
      <c r="B24" s="135" t="s">
        <v>9</v>
      </c>
      <c r="C24" s="128">
        <v>0</v>
      </c>
      <c r="D24" s="128">
        <v>96</v>
      </c>
      <c r="E24" s="128">
        <v>0</v>
      </c>
      <c r="F24" s="128">
        <v>102</v>
      </c>
      <c r="G24" s="128">
        <v>54</v>
      </c>
      <c r="H24" s="128">
        <v>0</v>
      </c>
      <c r="I24" s="128">
        <v>0</v>
      </c>
      <c r="J24" s="128">
        <v>1</v>
      </c>
      <c r="K24" s="128">
        <v>78</v>
      </c>
      <c r="L24" s="128">
        <v>10</v>
      </c>
      <c r="M24" s="128">
        <v>0</v>
      </c>
      <c r="N24" s="128">
        <v>12</v>
      </c>
      <c r="O24" s="128">
        <v>0</v>
      </c>
      <c r="P24" s="128">
        <v>0</v>
      </c>
      <c r="Q24" s="128">
        <v>0</v>
      </c>
      <c r="R24" s="128">
        <v>52</v>
      </c>
      <c r="S24" s="128">
        <v>405</v>
      </c>
      <c r="T24" s="147">
        <v>3.8399544894282732E-2</v>
      </c>
    </row>
    <row r="25" spans="2:20" ht="9" customHeight="1">
      <c r="B25" s="170" t="s">
        <v>129</v>
      </c>
      <c r="C25" s="37">
        <v>0</v>
      </c>
      <c r="D25" s="37">
        <v>0</v>
      </c>
      <c r="E25" s="37">
        <v>0</v>
      </c>
      <c r="F25" s="37">
        <v>80</v>
      </c>
      <c r="G25" s="37">
        <v>97</v>
      </c>
      <c r="H25" s="37">
        <v>0</v>
      </c>
      <c r="I25" s="37">
        <v>0</v>
      </c>
      <c r="J25" s="37">
        <v>0</v>
      </c>
      <c r="K25" s="37">
        <v>84</v>
      </c>
      <c r="L25" s="37">
        <v>8</v>
      </c>
      <c r="M25" s="37">
        <v>0</v>
      </c>
      <c r="N25" s="37">
        <v>0</v>
      </c>
      <c r="O25" s="37">
        <v>0</v>
      </c>
      <c r="P25" s="37">
        <v>0</v>
      </c>
      <c r="Q25" s="37">
        <v>0</v>
      </c>
      <c r="R25" s="37">
        <v>64</v>
      </c>
      <c r="S25" s="130">
        <v>333</v>
      </c>
      <c r="T25" s="148">
        <v>3.1572959135299138E-2</v>
      </c>
    </row>
    <row r="26" spans="2:20" ht="9" customHeight="1">
      <c r="B26" s="135" t="s">
        <v>90</v>
      </c>
      <c r="C26" s="128">
        <v>0</v>
      </c>
      <c r="D26" s="128">
        <v>22</v>
      </c>
      <c r="E26" s="128">
        <v>0</v>
      </c>
      <c r="F26" s="128">
        <v>56</v>
      </c>
      <c r="G26" s="128">
        <v>46</v>
      </c>
      <c r="H26" s="128">
        <v>0</v>
      </c>
      <c r="I26" s="128">
        <v>0</v>
      </c>
      <c r="J26" s="128">
        <v>0</v>
      </c>
      <c r="K26" s="128">
        <v>38</v>
      </c>
      <c r="L26" s="128">
        <v>34</v>
      </c>
      <c r="M26" s="128">
        <v>0</v>
      </c>
      <c r="N26" s="128">
        <v>10</v>
      </c>
      <c r="O26" s="128">
        <v>0</v>
      </c>
      <c r="P26" s="128">
        <v>0</v>
      </c>
      <c r="Q26" s="128">
        <v>0</v>
      </c>
      <c r="R26" s="128">
        <v>24</v>
      </c>
      <c r="S26" s="128">
        <v>230</v>
      </c>
      <c r="T26" s="147">
        <v>2.1807148952308713E-2</v>
      </c>
    </row>
    <row r="27" spans="2:20" ht="9" customHeight="1">
      <c r="B27" s="170" t="s">
        <v>88</v>
      </c>
      <c r="C27" s="37">
        <v>0</v>
      </c>
      <c r="D27" s="37">
        <v>24</v>
      </c>
      <c r="E27" s="37">
        <v>0</v>
      </c>
      <c r="F27" s="37">
        <v>50</v>
      </c>
      <c r="G27" s="37">
        <v>20</v>
      </c>
      <c r="H27" s="37">
        <v>0</v>
      </c>
      <c r="I27" s="37">
        <v>0</v>
      </c>
      <c r="J27" s="37">
        <v>0</v>
      </c>
      <c r="K27" s="37">
        <v>28</v>
      </c>
      <c r="L27" s="37">
        <v>0</v>
      </c>
      <c r="M27" s="37">
        <v>0</v>
      </c>
      <c r="N27" s="37">
        <v>24</v>
      </c>
      <c r="O27" s="37">
        <v>0</v>
      </c>
      <c r="P27" s="37">
        <v>0</v>
      </c>
      <c r="Q27" s="37">
        <v>0</v>
      </c>
      <c r="R27" s="37">
        <v>22</v>
      </c>
      <c r="S27" s="130">
        <v>168</v>
      </c>
      <c r="T27" s="148">
        <v>1.5928700104295059E-2</v>
      </c>
    </row>
    <row r="28" spans="2:20">
      <c r="B28" s="135" t="s">
        <v>10</v>
      </c>
      <c r="C28" s="128">
        <v>4</v>
      </c>
      <c r="D28" s="128">
        <v>87</v>
      </c>
      <c r="E28" s="128">
        <v>0</v>
      </c>
      <c r="F28" s="128">
        <v>120</v>
      </c>
      <c r="G28" s="128">
        <v>85</v>
      </c>
      <c r="H28" s="128">
        <v>0</v>
      </c>
      <c r="I28" s="128">
        <v>0</v>
      </c>
      <c r="J28" s="128">
        <v>1</v>
      </c>
      <c r="K28" s="128">
        <v>88</v>
      </c>
      <c r="L28" s="128">
        <v>28</v>
      </c>
      <c r="M28" s="128">
        <v>0</v>
      </c>
      <c r="N28" s="128">
        <v>24</v>
      </c>
      <c r="O28" s="128">
        <v>0</v>
      </c>
      <c r="P28" s="128">
        <v>0</v>
      </c>
      <c r="Q28" s="128">
        <v>0</v>
      </c>
      <c r="R28" s="128">
        <v>51</v>
      </c>
      <c r="S28" s="128">
        <v>488</v>
      </c>
      <c r="T28" s="147">
        <v>4.6269081255333272E-2</v>
      </c>
    </row>
    <row r="29" spans="2:20" ht="12.75" customHeight="1">
      <c r="B29" s="142" t="s">
        <v>120</v>
      </c>
      <c r="C29" s="86">
        <v>40</v>
      </c>
      <c r="D29" s="86">
        <v>1138</v>
      </c>
      <c r="E29" s="86">
        <v>22</v>
      </c>
      <c r="F29" s="86">
        <v>1849</v>
      </c>
      <c r="G29" s="86">
        <v>1962</v>
      </c>
      <c r="H29" s="86">
        <v>20</v>
      </c>
      <c r="I29" s="86">
        <v>16</v>
      </c>
      <c r="J29" s="86">
        <v>42</v>
      </c>
      <c r="K29" s="86">
        <v>1861</v>
      </c>
      <c r="L29" s="86">
        <v>724</v>
      </c>
      <c r="M29" s="86">
        <v>20</v>
      </c>
      <c r="N29" s="86">
        <v>1041</v>
      </c>
      <c r="O29" s="86">
        <v>1</v>
      </c>
      <c r="P29" s="86">
        <v>14</v>
      </c>
      <c r="Q29" s="86">
        <v>18</v>
      </c>
      <c r="R29" s="86">
        <v>1779</v>
      </c>
      <c r="S29" s="86">
        <v>10547</v>
      </c>
      <c r="T29" s="149">
        <v>1.0000000000000002</v>
      </c>
    </row>
    <row r="30" spans="2:20" ht="15" customHeight="1">
      <c r="B30" s="143" t="s">
        <v>121</v>
      </c>
      <c r="C30" s="115">
        <v>3.7925476438797762E-3</v>
      </c>
      <c r="D30" s="115">
        <v>0.10789798046837963</v>
      </c>
      <c r="E30" s="115">
        <v>2.0859012041338767E-3</v>
      </c>
      <c r="F30" s="115">
        <v>0.17531051483834265</v>
      </c>
      <c r="G30" s="115">
        <v>0.18602446193230301</v>
      </c>
      <c r="H30" s="115">
        <v>1.8962738219398881E-3</v>
      </c>
      <c r="I30" s="115">
        <v>1.5170190575519106E-3</v>
      </c>
      <c r="J30" s="115">
        <v>3.9821750260737648E-3</v>
      </c>
      <c r="K30" s="115">
        <v>0.1764482791315066</v>
      </c>
      <c r="L30" s="115">
        <v>6.864511235422395E-2</v>
      </c>
      <c r="M30" s="115">
        <v>1.8962738219398881E-3</v>
      </c>
      <c r="N30" s="115">
        <v>9.8701052431971179E-2</v>
      </c>
      <c r="O30" s="115">
        <v>9.4813691096994412E-5</v>
      </c>
      <c r="P30" s="115">
        <v>1.3273916753579217E-3</v>
      </c>
      <c r="Q30" s="115">
        <v>1.7066464397458992E-3</v>
      </c>
      <c r="R30" s="115">
        <v>0.16867355646155305</v>
      </c>
      <c r="S30" s="150">
        <v>1</v>
      </c>
      <c r="T30" s="151"/>
    </row>
    <row r="31" spans="2:20" ht="18" customHeight="1">
      <c r="B31" s="152" t="s">
        <v>160</v>
      </c>
    </row>
    <row r="32" spans="2:20" ht="6.75" customHeight="1">
      <c r="B32" s="315" t="s">
        <v>181</v>
      </c>
      <c r="C32" s="315"/>
      <c r="D32" s="315"/>
      <c r="E32" s="315"/>
      <c r="F32" s="315"/>
      <c r="G32" s="315"/>
      <c r="H32" s="315"/>
      <c r="I32" s="315"/>
      <c r="J32" s="315"/>
      <c r="K32" s="315"/>
      <c r="L32" s="315"/>
      <c r="M32" s="315"/>
      <c r="N32" s="315"/>
      <c r="O32" s="315"/>
      <c r="P32" s="315" t="s">
        <v>122</v>
      </c>
    </row>
    <row r="33" spans="2:16">
      <c r="B33" s="315" t="s">
        <v>179</v>
      </c>
      <c r="C33" s="315"/>
      <c r="D33" s="315"/>
      <c r="E33" s="315"/>
      <c r="F33" s="315"/>
      <c r="G33" s="315"/>
      <c r="H33" s="315"/>
      <c r="I33" s="315"/>
      <c r="J33" s="315"/>
      <c r="K33" s="315"/>
      <c r="L33" s="315"/>
      <c r="M33" s="315"/>
      <c r="N33" s="315"/>
      <c r="O33" s="315"/>
      <c r="P33" s="315"/>
    </row>
    <row r="34" spans="2:16" ht="8.25" customHeight="1">
      <c r="B34" s="315"/>
      <c r="C34" s="315"/>
      <c r="D34" s="315"/>
      <c r="E34" s="315"/>
      <c r="F34" s="315"/>
      <c r="G34" s="315"/>
      <c r="H34" s="315"/>
      <c r="I34" s="315"/>
      <c r="J34" s="315"/>
      <c r="K34" s="315"/>
      <c r="L34" s="315"/>
      <c r="M34" s="315"/>
      <c r="N34" s="315"/>
      <c r="O34" s="315"/>
      <c r="P34" s="315"/>
    </row>
  </sheetData>
  <mergeCells count="6">
    <mergeCell ref="B8:T8"/>
    <mergeCell ref="B10:B11"/>
    <mergeCell ref="S10:T11"/>
    <mergeCell ref="O10:O11"/>
    <mergeCell ref="B32:P34"/>
    <mergeCell ref="B9:T9"/>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24"/>
  <sheetViews>
    <sheetView zoomScaleNormal="100" workbookViewId="0">
      <selection activeCell="M105" sqref="M105"/>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3" customFormat="1" ht="22.5" customHeight="1">
      <c r="B8" s="301" t="s">
        <v>157</v>
      </c>
      <c r="C8" s="302"/>
      <c r="D8" s="302"/>
      <c r="E8" s="302"/>
      <c r="F8" s="302"/>
      <c r="G8" s="302"/>
      <c r="H8" s="302"/>
      <c r="I8" s="303"/>
      <c r="K8" s="49"/>
    </row>
    <row r="9" spans="2:11" s="43" customFormat="1" ht="15" customHeight="1">
      <c r="B9" s="304" t="s">
        <v>6</v>
      </c>
      <c r="C9" s="305" t="s">
        <v>58</v>
      </c>
      <c r="D9" s="306" t="s">
        <v>78</v>
      </c>
      <c r="E9" s="307"/>
      <c r="F9" s="308"/>
      <c r="G9" s="309" t="s">
        <v>79</v>
      </c>
      <c r="H9" s="305" t="s">
        <v>56</v>
      </c>
      <c r="I9" s="312" t="s">
        <v>80</v>
      </c>
      <c r="K9" s="49"/>
    </row>
    <row r="10" spans="2:11" s="43" customFormat="1" ht="24" customHeight="1">
      <c r="B10" s="304"/>
      <c r="C10" s="305"/>
      <c r="D10" s="90" t="s">
        <v>52</v>
      </c>
      <c r="E10" s="92" t="s">
        <v>53</v>
      </c>
      <c r="F10" s="91" t="s">
        <v>54</v>
      </c>
      <c r="G10" s="309"/>
      <c r="H10" s="305"/>
      <c r="I10" s="312"/>
    </row>
    <row r="11" spans="2:11" s="43" customFormat="1" ht="15">
      <c r="B11" s="316" t="s">
        <v>180</v>
      </c>
      <c r="C11" s="317"/>
      <c r="D11" s="317"/>
      <c r="E11" s="317"/>
      <c r="F11" s="317"/>
      <c r="G11" s="317"/>
      <c r="H11" s="317"/>
      <c r="I11" s="318"/>
    </row>
    <row r="12" spans="2:11" s="43" customFormat="1" ht="9" customHeight="1">
      <c r="B12" s="257" t="s">
        <v>126</v>
      </c>
      <c r="C12" s="35" t="s">
        <v>62</v>
      </c>
      <c r="D12" s="93">
        <v>42</v>
      </c>
      <c r="E12" s="93">
        <v>103</v>
      </c>
      <c r="F12" s="93">
        <v>10</v>
      </c>
      <c r="G12" s="93">
        <v>470</v>
      </c>
      <c r="H12" s="93">
        <v>100</v>
      </c>
      <c r="I12" s="93">
        <v>725</v>
      </c>
    </row>
    <row r="13" spans="2:11" s="43" customFormat="1" ht="9" customHeight="1">
      <c r="B13" s="258" t="s">
        <v>1</v>
      </c>
      <c r="C13" s="76" t="s">
        <v>63</v>
      </c>
      <c r="D13" s="94">
        <v>70</v>
      </c>
      <c r="E13" s="94">
        <v>229</v>
      </c>
      <c r="F13" s="94">
        <v>17</v>
      </c>
      <c r="G13" s="94">
        <v>844</v>
      </c>
      <c r="H13" s="94">
        <v>124</v>
      </c>
      <c r="I13" s="94">
        <v>1284</v>
      </c>
    </row>
    <row r="14" spans="2:11" s="43" customFormat="1" ht="9" customHeight="1">
      <c r="B14" s="259" t="s">
        <v>49</v>
      </c>
      <c r="C14" s="35" t="s">
        <v>64</v>
      </c>
      <c r="D14" s="93">
        <v>42</v>
      </c>
      <c r="E14" s="93">
        <v>157</v>
      </c>
      <c r="F14" s="93">
        <v>10</v>
      </c>
      <c r="G14" s="93">
        <v>405</v>
      </c>
      <c r="H14" s="93">
        <v>179</v>
      </c>
      <c r="I14" s="93">
        <v>793</v>
      </c>
    </row>
    <row r="15" spans="2:11" s="43" customFormat="1" ht="9" customHeight="1">
      <c r="B15" s="258" t="s">
        <v>153</v>
      </c>
      <c r="C15" s="76" t="s">
        <v>154</v>
      </c>
      <c r="D15" s="94">
        <v>49</v>
      </c>
      <c r="E15" s="94">
        <v>61</v>
      </c>
      <c r="F15" s="94">
        <v>10</v>
      </c>
      <c r="G15" s="94">
        <v>230</v>
      </c>
      <c r="H15" s="94">
        <v>60</v>
      </c>
      <c r="I15" s="132">
        <v>410</v>
      </c>
    </row>
    <row r="16" spans="2:11" s="43" customFormat="1" ht="9" customHeight="1">
      <c r="B16" s="257" t="s">
        <v>18</v>
      </c>
      <c r="C16" s="35" t="s">
        <v>65</v>
      </c>
      <c r="D16" s="93">
        <v>49</v>
      </c>
      <c r="E16" s="93">
        <v>61</v>
      </c>
      <c r="F16" s="93">
        <v>10</v>
      </c>
      <c r="G16" s="93">
        <v>347</v>
      </c>
      <c r="H16" s="93">
        <v>148</v>
      </c>
      <c r="I16" s="93">
        <v>615</v>
      </c>
    </row>
    <row r="17" spans="2:9" s="43" customFormat="1" ht="9" customHeight="1">
      <c r="B17" s="258" t="s">
        <v>76</v>
      </c>
      <c r="C17" s="76" t="s">
        <v>66</v>
      </c>
      <c r="D17" s="94">
        <v>98</v>
      </c>
      <c r="E17" s="94">
        <v>326</v>
      </c>
      <c r="F17" s="94">
        <v>10</v>
      </c>
      <c r="G17" s="94">
        <v>1431</v>
      </c>
      <c r="H17" s="94">
        <v>100</v>
      </c>
      <c r="I17" s="132">
        <v>1965</v>
      </c>
    </row>
    <row r="18" spans="2:9" s="43" customFormat="1" ht="9" customHeight="1">
      <c r="B18" s="257" t="s">
        <v>127</v>
      </c>
      <c r="C18" s="35" t="s">
        <v>67</v>
      </c>
      <c r="D18" s="93">
        <v>196</v>
      </c>
      <c r="E18" s="93">
        <v>408</v>
      </c>
      <c r="F18" s="93">
        <v>10</v>
      </c>
      <c r="G18" s="93">
        <v>2183</v>
      </c>
      <c r="H18" s="93">
        <v>300</v>
      </c>
      <c r="I18" s="93">
        <v>3097</v>
      </c>
    </row>
    <row r="19" spans="2:9" s="43" customFormat="1" ht="9" customHeight="1">
      <c r="B19" s="258" t="s">
        <v>2</v>
      </c>
      <c r="C19" s="76" t="s">
        <v>68</v>
      </c>
      <c r="D19" s="94">
        <v>35</v>
      </c>
      <c r="E19" s="94">
        <v>93</v>
      </c>
      <c r="F19" s="94">
        <v>14</v>
      </c>
      <c r="G19" s="94">
        <v>240</v>
      </c>
      <c r="H19" s="94">
        <v>30</v>
      </c>
      <c r="I19" s="132">
        <v>412</v>
      </c>
    </row>
    <row r="20" spans="2:9" s="43" customFormat="1" ht="9" customHeight="1">
      <c r="B20" s="260" t="s">
        <v>3</v>
      </c>
      <c r="C20" s="128" t="s">
        <v>69</v>
      </c>
      <c r="D20" s="131">
        <v>28</v>
      </c>
      <c r="E20" s="131">
        <v>90</v>
      </c>
      <c r="F20" s="131">
        <v>10</v>
      </c>
      <c r="G20" s="131">
        <v>472</v>
      </c>
      <c r="H20" s="131">
        <v>68</v>
      </c>
      <c r="I20" s="93">
        <v>668</v>
      </c>
    </row>
    <row r="21" spans="2:9" s="43" customFormat="1" ht="9" customHeight="1">
      <c r="B21" s="261" t="s">
        <v>128</v>
      </c>
      <c r="C21" s="37" t="s">
        <v>70</v>
      </c>
      <c r="D21" s="132">
        <v>77</v>
      </c>
      <c r="E21" s="132">
        <v>284</v>
      </c>
      <c r="F21" s="132">
        <v>10</v>
      </c>
      <c r="G21" s="132">
        <v>1395</v>
      </c>
      <c r="H21" s="132">
        <v>168</v>
      </c>
      <c r="I21" s="132">
        <v>1934</v>
      </c>
    </row>
    <row r="22" spans="2:9" s="43" customFormat="1" ht="9" customHeight="1">
      <c r="B22" s="260" t="s">
        <v>7</v>
      </c>
      <c r="C22" s="128" t="s">
        <v>71</v>
      </c>
      <c r="D22" s="131">
        <v>28</v>
      </c>
      <c r="E22" s="131">
        <v>41</v>
      </c>
      <c r="F22" s="131">
        <v>7</v>
      </c>
      <c r="G22" s="131">
        <v>208</v>
      </c>
      <c r="H22" s="131">
        <v>40</v>
      </c>
      <c r="I22" s="93">
        <v>324</v>
      </c>
    </row>
    <row r="23" spans="2:9" s="43" customFormat="1" ht="9" customHeight="1">
      <c r="B23" s="261" t="s">
        <v>8</v>
      </c>
      <c r="C23" s="37" t="s">
        <v>72</v>
      </c>
      <c r="D23" s="132">
        <v>49</v>
      </c>
      <c r="E23" s="132">
        <v>209</v>
      </c>
      <c r="F23" s="132">
        <v>24</v>
      </c>
      <c r="G23" s="132">
        <v>698</v>
      </c>
      <c r="H23" s="132">
        <v>176</v>
      </c>
      <c r="I23" s="132">
        <v>1156</v>
      </c>
    </row>
    <row r="24" spans="2:9" s="43" customFormat="1" ht="9" customHeight="1">
      <c r="B24" s="260" t="s">
        <v>9</v>
      </c>
      <c r="C24" s="128" t="s">
        <v>73</v>
      </c>
      <c r="D24" s="131">
        <v>35</v>
      </c>
      <c r="E24" s="131">
        <v>127</v>
      </c>
      <c r="F24" s="131">
        <v>17</v>
      </c>
      <c r="G24" s="131">
        <v>405</v>
      </c>
      <c r="H24" s="131">
        <v>100</v>
      </c>
      <c r="I24" s="93">
        <v>684</v>
      </c>
    </row>
    <row r="25" spans="2:9" s="43" customFormat="1" ht="9" customHeight="1">
      <c r="B25" s="262" t="s">
        <v>129</v>
      </c>
      <c r="C25" s="37" t="s">
        <v>74</v>
      </c>
      <c r="D25" s="132">
        <v>42</v>
      </c>
      <c r="E25" s="132">
        <v>105</v>
      </c>
      <c r="F25" s="132">
        <v>10</v>
      </c>
      <c r="G25" s="132">
        <v>333</v>
      </c>
      <c r="H25" s="132">
        <v>60</v>
      </c>
      <c r="I25" s="132">
        <v>550</v>
      </c>
    </row>
    <row r="26" spans="2:9" s="43" customFormat="1" ht="9" customHeight="1">
      <c r="B26" s="260" t="s">
        <v>90</v>
      </c>
      <c r="C26" s="128" t="s">
        <v>91</v>
      </c>
      <c r="D26" s="131">
        <v>35</v>
      </c>
      <c r="E26" s="131">
        <v>84</v>
      </c>
      <c r="F26" s="131">
        <v>7</v>
      </c>
      <c r="G26" s="131">
        <v>230</v>
      </c>
      <c r="H26" s="131">
        <v>36</v>
      </c>
      <c r="I26" s="93">
        <v>392</v>
      </c>
    </row>
    <row r="27" spans="2:9" s="43" customFormat="1" ht="9" customHeight="1">
      <c r="B27" s="262" t="s">
        <v>88</v>
      </c>
      <c r="C27" s="37" t="s">
        <v>89</v>
      </c>
      <c r="D27" s="132">
        <v>28</v>
      </c>
      <c r="E27" s="132">
        <v>43</v>
      </c>
      <c r="F27" s="132">
        <v>7</v>
      </c>
      <c r="G27" s="132">
        <v>168</v>
      </c>
      <c r="H27" s="132">
        <v>38</v>
      </c>
      <c r="I27" s="132">
        <v>284</v>
      </c>
    </row>
    <row r="28" spans="2:9" s="43" customFormat="1" ht="9" customHeight="1">
      <c r="B28" s="260" t="s">
        <v>10</v>
      </c>
      <c r="C28" s="128" t="s">
        <v>75</v>
      </c>
      <c r="D28" s="131">
        <v>35</v>
      </c>
      <c r="E28" s="131">
        <v>104</v>
      </c>
      <c r="F28" s="131">
        <v>14</v>
      </c>
      <c r="G28" s="131">
        <v>488</v>
      </c>
      <c r="H28" s="131">
        <v>100</v>
      </c>
      <c r="I28" s="93">
        <v>741</v>
      </c>
    </row>
    <row r="29" spans="2:9" s="43" customFormat="1" ht="9" customHeight="1">
      <c r="B29" s="191" t="s">
        <v>151</v>
      </c>
      <c r="C29" s="185"/>
      <c r="D29" s="186">
        <f>SUM(D12:D28)</f>
        <v>938</v>
      </c>
      <c r="E29" s="186">
        <f t="shared" ref="E29:I29" si="0">SUM(E12:E28)</f>
        <v>2525</v>
      </c>
      <c r="F29" s="186">
        <f t="shared" si="0"/>
        <v>197</v>
      </c>
      <c r="G29" s="186">
        <f t="shared" si="0"/>
        <v>10547</v>
      </c>
      <c r="H29" s="186">
        <f t="shared" si="0"/>
        <v>1827</v>
      </c>
      <c r="I29" s="184">
        <f t="shared" si="0"/>
        <v>16034</v>
      </c>
    </row>
    <row r="30" spans="2:9" s="43" customFormat="1" ht="15">
      <c r="B30" s="316" t="s">
        <v>148</v>
      </c>
      <c r="C30" s="317"/>
      <c r="D30" s="317"/>
      <c r="E30" s="317"/>
      <c r="F30" s="317"/>
      <c r="G30" s="317"/>
      <c r="H30" s="317"/>
      <c r="I30" s="318"/>
    </row>
    <row r="31" spans="2:9" s="43" customFormat="1" ht="9" customHeight="1">
      <c r="B31" s="111" t="s">
        <v>130</v>
      </c>
      <c r="C31" s="35" t="s">
        <v>131</v>
      </c>
      <c r="D31" s="93">
        <v>21</v>
      </c>
      <c r="E31" s="93">
        <v>35</v>
      </c>
      <c r="F31" s="93">
        <v>10</v>
      </c>
      <c r="G31" s="93">
        <v>364</v>
      </c>
      <c r="H31" s="93">
        <v>0</v>
      </c>
      <c r="I31" s="153">
        <v>430</v>
      </c>
    </row>
    <row r="32" spans="2:9" s="43" customFormat="1" ht="9" customHeight="1">
      <c r="B32" s="84" t="s">
        <v>132</v>
      </c>
      <c r="C32" s="76" t="s">
        <v>133</v>
      </c>
      <c r="D32" s="94">
        <v>42</v>
      </c>
      <c r="E32" s="94">
        <v>109</v>
      </c>
      <c r="F32" s="94">
        <v>10</v>
      </c>
      <c r="G32" s="94">
        <v>702</v>
      </c>
      <c r="H32" s="94">
        <v>0</v>
      </c>
      <c r="I32" s="154">
        <v>863</v>
      </c>
    </row>
    <row r="33" spans="1:247" s="43" customFormat="1" ht="9" customHeight="1">
      <c r="B33" s="112" t="s">
        <v>134</v>
      </c>
      <c r="C33" s="35" t="s">
        <v>135</v>
      </c>
      <c r="D33" s="93">
        <v>49</v>
      </c>
      <c r="E33" s="93">
        <v>173</v>
      </c>
      <c r="F33" s="93">
        <v>14</v>
      </c>
      <c r="G33" s="93">
        <v>919</v>
      </c>
      <c r="H33" s="93">
        <v>70</v>
      </c>
      <c r="I33" s="153">
        <v>1225</v>
      </c>
    </row>
    <row r="34" spans="1:247" s="43" customFormat="1" ht="9" customHeight="1">
      <c r="B34" s="84" t="s">
        <v>136</v>
      </c>
      <c r="C34" s="76" t="s">
        <v>137</v>
      </c>
      <c r="D34" s="94">
        <v>105</v>
      </c>
      <c r="E34" s="94">
        <v>388</v>
      </c>
      <c r="F34" s="94">
        <v>24</v>
      </c>
      <c r="G34" s="94">
        <v>1500</v>
      </c>
      <c r="H34" s="94">
        <v>148</v>
      </c>
      <c r="I34" s="155">
        <v>2165</v>
      </c>
    </row>
    <row r="35" spans="1:247" s="43" customFormat="1" ht="9" customHeight="1">
      <c r="B35" s="111" t="s">
        <v>138</v>
      </c>
      <c r="C35" s="35" t="s">
        <v>139</v>
      </c>
      <c r="D35" s="93">
        <v>28</v>
      </c>
      <c r="E35" s="93">
        <v>113</v>
      </c>
      <c r="F35" s="93">
        <v>0</v>
      </c>
      <c r="G35" s="93">
        <v>527</v>
      </c>
      <c r="H35" s="93">
        <v>0</v>
      </c>
      <c r="I35" s="153">
        <v>668</v>
      </c>
    </row>
    <row r="36" spans="1:247" s="43" customFormat="1" ht="9" customHeight="1">
      <c r="B36" s="84" t="s">
        <v>140</v>
      </c>
      <c r="C36" s="76" t="s">
        <v>141</v>
      </c>
      <c r="D36" s="94">
        <v>70</v>
      </c>
      <c r="E36" s="94">
        <v>220</v>
      </c>
      <c r="F36" s="94">
        <v>14</v>
      </c>
      <c r="G36" s="94">
        <v>470</v>
      </c>
      <c r="H36" s="94">
        <v>0</v>
      </c>
      <c r="I36" s="155">
        <v>774</v>
      </c>
    </row>
    <row r="37" spans="1:247" s="43" customFormat="1" ht="9" customHeight="1">
      <c r="B37" s="111" t="s">
        <v>142</v>
      </c>
      <c r="C37" s="35" t="s">
        <v>143</v>
      </c>
      <c r="D37" s="93">
        <v>14</v>
      </c>
      <c r="E37" s="93">
        <v>35</v>
      </c>
      <c r="F37" s="93">
        <v>0</v>
      </c>
      <c r="G37" s="93">
        <v>125</v>
      </c>
      <c r="H37" s="93">
        <v>0</v>
      </c>
      <c r="I37" s="153">
        <v>174</v>
      </c>
    </row>
    <row r="38" spans="1:247" s="43" customFormat="1" ht="9" customHeight="1">
      <c r="B38" s="193" t="s">
        <v>151</v>
      </c>
      <c r="C38" s="194"/>
      <c r="D38" s="195">
        <v>329</v>
      </c>
      <c r="E38" s="195">
        <v>1073</v>
      </c>
      <c r="F38" s="195">
        <v>72</v>
      </c>
      <c r="G38" s="195">
        <v>4607</v>
      </c>
      <c r="H38" s="195">
        <v>218</v>
      </c>
      <c r="I38" s="196">
        <v>6299</v>
      </c>
    </row>
    <row r="39" spans="1:247" s="89" customFormat="1" ht="18" customHeight="1">
      <c r="A39" s="60"/>
      <c r="B39" s="121" t="s">
        <v>144</v>
      </c>
      <c r="C39" s="156"/>
      <c r="D39" s="157">
        <f>D38+D29</f>
        <v>1267</v>
      </c>
      <c r="E39" s="157">
        <f t="shared" ref="E39:I39" si="1">E38+E29</f>
        <v>3598</v>
      </c>
      <c r="F39" s="157">
        <f t="shared" si="1"/>
        <v>269</v>
      </c>
      <c r="G39" s="157">
        <f t="shared" si="1"/>
        <v>15154</v>
      </c>
      <c r="H39" s="157">
        <f t="shared" si="1"/>
        <v>2045</v>
      </c>
      <c r="I39" s="158">
        <f t="shared" si="1"/>
        <v>22333</v>
      </c>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row>
    <row r="40" spans="1:247" ht="22.5" customHeight="1">
      <c r="B40" s="152" t="s">
        <v>160</v>
      </c>
      <c r="I40" s="48"/>
    </row>
    <row r="41" spans="1:247" s="43" customFormat="1" ht="22.5" customHeight="1">
      <c r="B41" s="301" t="s">
        <v>156</v>
      </c>
      <c r="C41" s="302"/>
      <c r="D41" s="302"/>
      <c r="E41" s="302"/>
      <c r="F41" s="302"/>
      <c r="G41" s="302"/>
      <c r="H41" s="303"/>
      <c r="I41" s="102"/>
      <c r="J41" s="49"/>
    </row>
    <row r="42" spans="1:247" s="43" customFormat="1" ht="15" customHeight="1">
      <c r="B42" s="320" t="s">
        <v>6</v>
      </c>
      <c r="C42" s="305" t="s">
        <v>58</v>
      </c>
      <c r="D42" s="306" t="s">
        <v>78</v>
      </c>
      <c r="E42" s="307"/>
      <c r="F42" s="308"/>
      <c r="G42" s="305" t="s">
        <v>79</v>
      </c>
      <c r="H42" s="310" t="s">
        <v>56</v>
      </c>
      <c r="I42" s="319"/>
      <c r="J42" s="49"/>
    </row>
    <row r="43" spans="1:247" s="43" customFormat="1" ht="24" customHeight="1">
      <c r="B43" s="320"/>
      <c r="C43" s="305"/>
      <c r="D43" s="90" t="s">
        <v>52</v>
      </c>
      <c r="E43" s="92" t="s">
        <v>53</v>
      </c>
      <c r="F43" s="91" t="s">
        <v>54</v>
      </c>
      <c r="G43" s="305"/>
      <c r="H43" s="310"/>
      <c r="I43" s="319"/>
      <c r="J43" s="49"/>
    </row>
    <row r="44" spans="1:247" s="43" customFormat="1" ht="15" customHeight="1">
      <c r="B44" s="316" t="s">
        <v>180</v>
      </c>
      <c r="C44" s="317"/>
      <c r="D44" s="317"/>
      <c r="E44" s="317"/>
      <c r="F44" s="317"/>
      <c r="G44" s="317"/>
      <c r="H44" s="318"/>
      <c r="I44" s="159"/>
    </row>
    <row r="45" spans="1:247" s="43" customFormat="1" ht="9" customHeight="1">
      <c r="B45" s="257" t="s">
        <v>126</v>
      </c>
      <c r="C45" s="35" t="s">
        <v>62</v>
      </c>
      <c r="D45" s="93">
        <v>109354.96031746031</v>
      </c>
      <c r="E45" s="93">
        <v>25156.11650485437</v>
      </c>
      <c r="F45" s="93">
        <v>13851.666666666666</v>
      </c>
      <c r="G45" s="93">
        <v>60047.037588652485</v>
      </c>
      <c r="H45" s="93">
        <v>0</v>
      </c>
      <c r="I45" s="159"/>
    </row>
    <row r="46" spans="1:247" s="43" customFormat="1" ht="9" customHeight="1">
      <c r="B46" s="258" t="s">
        <v>1</v>
      </c>
      <c r="C46" s="76" t="s">
        <v>63</v>
      </c>
      <c r="D46" s="94">
        <v>71604.523809523816</v>
      </c>
      <c r="E46" s="94">
        <v>50410.174672489084</v>
      </c>
      <c r="F46" s="94">
        <v>15021.568627450981</v>
      </c>
      <c r="G46" s="94">
        <v>75893.121484992094</v>
      </c>
      <c r="H46" s="94">
        <v>1604.1129032258063</v>
      </c>
      <c r="I46" s="159"/>
    </row>
    <row r="47" spans="1:247" s="43" customFormat="1" ht="9" customHeight="1">
      <c r="B47" s="259" t="s">
        <v>49</v>
      </c>
      <c r="C47" s="35" t="s">
        <v>64</v>
      </c>
      <c r="D47" s="93">
        <v>47045.634920634919</v>
      </c>
      <c r="E47" s="93">
        <v>20313.535031847136</v>
      </c>
      <c r="F47" s="93">
        <v>8796.6666666666661</v>
      </c>
      <c r="G47" s="93">
        <v>66220.293580246915</v>
      </c>
      <c r="H47" s="93">
        <v>459.07821229050279</v>
      </c>
      <c r="I47" s="159"/>
    </row>
    <row r="48" spans="1:247" s="43" customFormat="1" ht="9" customHeight="1">
      <c r="B48" s="258" t="s">
        <v>153</v>
      </c>
      <c r="C48" s="76" t="s">
        <v>154</v>
      </c>
      <c r="D48" s="94">
        <v>8720.7482993197282</v>
      </c>
      <c r="E48" s="94">
        <v>22878.961748633879</v>
      </c>
      <c r="F48" s="94">
        <v>19691</v>
      </c>
      <c r="G48" s="94">
        <v>16873.877826086955</v>
      </c>
      <c r="H48" s="94">
        <v>162.83333333333334</v>
      </c>
      <c r="I48" s="159"/>
    </row>
    <row r="49" spans="2:9" s="43" customFormat="1" ht="9" customHeight="1">
      <c r="B49" s="257" t="s">
        <v>18</v>
      </c>
      <c r="C49" s="35" t="s">
        <v>65</v>
      </c>
      <c r="D49" s="93">
        <v>9040.8163265306121</v>
      </c>
      <c r="E49" s="93">
        <v>18838.934426229509</v>
      </c>
      <c r="F49" s="93">
        <v>7269.166666666667</v>
      </c>
      <c r="G49" s="93">
        <v>52368.100864553315</v>
      </c>
      <c r="H49" s="93">
        <v>0</v>
      </c>
      <c r="I49" s="159"/>
    </row>
    <row r="50" spans="2:9" s="43" customFormat="1" ht="9" customHeight="1">
      <c r="B50" s="258" t="s">
        <v>76</v>
      </c>
      <c r="C50" s="76" t="s">
        <v>66</v>
      </c>
      <c r="D50" s="94">
        <v>39043.537414965984</v>
      </c>
      <c r="E50" s="94">
        <v>65846.467280163604</v>
      </c>
      <c r="F50" s="94">
        <v>44953</v>
      </c>
      <c r="G50" s="94">
        <v>56256.008409037968</v>
      </c>
      <c r="H50" s="94">
        <v>104</v>
      </c>
      <c r="I50" s="159"/>
    </row>
    <row r="51" spans="2:9" s="43" customFormat="1" ht="9" customHeight="1">
      <c r="B51" s="257" t="s">
        <v>127</v>
      </c>
      <c r="C51" s="35" t="s">
        <v>67</v>
      </c>
      <c r="D51" s="93">
        <v>178145.32312925169</v>
      </c>
      <c r="E51" s="93">
        <v>100419.53839869281</v>
      </c>
      <c r="F51" s="93">
        <v>74201</v>
      </c>
      <c r="G51" s="93">
        <v>68501.415727592001</v>
      </c>
      <c r="H51" s="93">
        <v>232.94444444444446</v>
      </c>
      <c r="I51" s="159"/>
    </row>
    <row r="52" spans="2:9" s="43" customFormat="1" ht="9" customHeight="1">
      <c r="B52" s="258" t="s">
        <v>2</v>
      </c>
      <c r="C52" s="76" t="s">
        <v>68</v>
      </c>
      <c r="D52" s="94">
        <v>34709.523809523809</v>
      </c>
      <c r="E52" s="94">
        <v>28735.519713261649</v>
      </c>
      <c r="F52" s="94">
        <v>6566.9047619047615</v>
      </c>
      <c r="G52" s="94">
        <v>63462.210277777776</v>
      </c>
      <c r="H52" s="94">
        <v>45.666666666666664</v>
      </c>
      <c r="I52" s="159"/>
    </row>
    <row r="53" spans="2:9" s="43" customFormat="1" ht="9" customHeight="1">
      <c r="B53" s="260" t="s">
        <v>3</v>
      </c>
      <c r="C53" s="128" t="s">
        <v>69</v>
      </c>
      <c r="D53" s="131">
        <v>41623.690476190473</v>
      </c>
      <c r="E53" s="131">
        <v>39540.185185185182</v>
      </c>
      <c r="F53" s="131">
        <v>3136.6666666666665</v>
      </c>
      <c r="G53" s="131">
        <v>61254.057344632769</v>
      </c>
      <c r="H53" s="131">
        <v>0</v>
      </c>
      <c r="I53" s="159"/>
    </row>
    <row r="54" spans="2:9" s="43" customFormat="1" ht="9" customHeight="1">
      <c r="B54" s="261" t="s">
        <v>128</v>
      </c>
      <c r="C54" s="37" t="s">
        <v>70</v>
      </c>
      <c r="D54" s="132">
        <v>24680.303030303032</v>
      </c>
      <c r="E54" s="132">
        <v>18404.325117370892</v>
      </c>
      <c r="F54" s="132">
        <v>18648.333333333332</v>
      </c>
      <c r="G54" s="132">
        <v>69061.446618876944</v>
      </c>
      <c r="H54" s="132">
        <v>1262.9960317460318</v>
      </c>
      <c r="I54" s="159"/>
    </row>
    <row r="55" spans="2:9" s="43" customFormat="1" ht="9" customHeight="1">
      <c r="B55" s="260" t="s">
        <v>7</v>
      </c>
      <c r="C55" s="128" t="s">
        <v>71</v>
      </c>
      <c r="D55" s="131">
        <v>30470.238095238095</v>
      </c>
      <c r="E55" s="131">
        <v>42073.577235772354</v>
      </c>
      <c r="F55" s="131">
        <v>11979.761904761905</v>
      </c>
      <c r="G55" s="131">
        <v>46067.61153846154</v>
      </c>
      <c r="H55" s="131">
        <v>728.5</v>
      </c>
      <c r="I55" s="159"/>
    </row>
    <row r="56" spans="2:9" s="43" customFormat="1" ht="9" customHeight="1">
      <c r="B56" s="261" t="s">
        <v>8</v>
      </c>
      <c r="C56" s="37" t="s">
        <v>72</v>
      </c>
      <c r="D56" s="132">
        <v>17153.469387755104</v>
      </c>
      <c r="E56" s="132">
        <v>12776.722488038278</v>
      </c>
      <c r="F56" s="132">
        <v>2205.8333333333335</v>
      </c>
      <c r="G56" s="132">
        <v>77538.685912129891</v>
      </c>
      <c r="H56" s="132">
        <v>40.397727272727273</v>
      </c>
      <c r="I56" s="159"/>
    </row>
    <row r="57" spans="2:9" s="43" customFormat="1" ht="9" customHeight="1">
      <c r="B57" s="260" t="s">
        <v>9</v>
      </c>
      <c r="C57" s="128" t="s">
        <v>73</v>
      </c>
      <c r="D57" s="131">
        <v>10921.904761904761</v>
      </c>
      <c r="E57" s="131">
        <v>11098.398950131234</v>
      </c>
      <c r="F57" s="131">
        <v>1016.6666666666666</v>
      </c>
      <c r="G57" s="131">
        <v>73389.2212345679</v>
      </c>
      <c r="H57" s="131">
        <v>0</v>
      </c>
      <c r="I57" s="159"/>
    </row>
    <row r="58" spans="2:9" s="43" customFormat="1" ht="9" customHeight="1">
      <c r="B58" s="262" t="s">
        <v>129</v>
      </c>
      <c r="C58" s="37" t="s">
        <v>74</v>
      </c>
      <c r="D58" s="132">
        <v>29713.888888888891</v>
      </c>
      <c r="E58" s="132">
        <v>13627.730158730159</v>
      </c>
      <c r="F58" s="132">
        <v>828.33333333333337</v>
      </c>
      <c r="G58" s="132">
        <v>60543.720720720718</v>
      </c>
      <c r="H58" s="132">
        <v>0</v>
      </c>
      <c r="I58" s="159"/>
    </row>
    <row r="59" spans="2:9" s="43" customFormat="1" ht="9" customHeight="1">
      <c r="B59" s="260" t="s">
        <v>90</v>
      </c>
      <c r="C59" s="128" t="s">
        <v>91</v>
      </c>
      <c r="D59" s="131">
        <v>11780.952380952382</v>
      </c>
      <c r="E59" s="131">
        <v>24913.492063492064</v>
      </c>
      <c r="F59" s="131">
        <v>5647.1428571428569</v>
      </c>
      <c r="G59" s="131">
        <v>38049.858405797102</v>
      </c>
      <c r="H59" s="131">
        <v>0</v>
      </c>
      <c r="I59" s="159"/>
    </row>
    <row r="60" spans="2:9" s="43" customFormat="1" ht="9" customHeight="1">
      <c r="B60" s="262" t="s">
        <v>88</v>
      </c>
      <c r="C60" s="37" t="s">
        <v>89</v>
      </c>
      <c r="D60" s="132">
        <v>14949.404761904761</v>
      </c>
      <c r="E60" s="132">
        <v>7385.4651162790697</v>
      </c>
      <c r="F60" s="132">
        <v>2610</v>
      </c>
      <c r="G60" s="132">
        <v>72066.184722222228</v>
      </c>
      <c r="H60" s="132">
        <v>0</v>
      </c>
      <c r="I60" s="159"/>
    </row>
    <row r="61" spans="2:9" s="43" customFormat="1" ht="9" customHeight="1">
      <c r="B61" s="260" t="s">
        <v>10</v>
      </c>
      <c r="C61" s="128" t="s">
        <v>75</v>
      </c>
      <c r="D61" s="131">
        <v>43114.285714285717</v>
      </c>
      <c r="E61" s="131">
        <v>5877.9326923076924</v>
      </c>
      <c r="F61" s="131">
        <v>3235.7142857142858</v>
      </c>
      <c r="G61" s="131">
        <v>92402.704166666663</v>
      </c>
      <c r="H61" s="131">
        <v>1361.05</v>
      </c>
      <c r="I61" s="159"/>
    </row>
    <row r="62" spans="2:9" s="43" customFormat="1" ht="9" customHeight="1">
      <c r="B62" s="191" t="s">
        <v>185</v>
      </c>
      <c r="C62" s="185"/>
      <c r="D62" s="186">
        <v>65179.895167022034</v>
      </c>
      <c r="E62" s="186">
        <v>41196.581518151812</v>
      </c>
      <c r="F62" s="186">
        <v>12782.961082910322</v>
      </c>
      <c r="G62" s="186">
        <v>65536.286318384373</v>
      </c>
      <c r="H62" s="192">
        <v>414.36599160737092</v>
      </c>
      <c r="I62" s="159"/>
    </row>
    <row r="63" spans="2:9" s="43" customFormat="1" ht="15" customHeight="1">
      <c r="B63" s="316" t="s">
        <v>148</v>
      </c>
      <c r="C63" s="317"/>
      <c r="D63" s="317"/>
      <c r="E63" s="317"/>
      <c r="F63" s="317"/>
      <c r="G63" s="317"/>
      <c r="H63" s="318"/>
      <c r="I63" s="159"/>
    </row>
    <row r="64" spans="2:9" s="43" customFormat="1" ht="9" customHeight="1">
      <c r="B64" s="111" t="s">
        <v>130</v>
      </c>
      <c r="C64" s="35" t="s">
        <v>131</v>
      </c>
      <c r="D64" s="93">
        <v>17131.460317460318</v>
      </c>
      <c r="E64" s="93">
        <v>25840.380952380954</v>
      </c>
      <c r="F64" s="93">
        <v>400</v>
      </c>
      <c r="G64" s="93">
        <v>49778.155494505496</v>
      </c>
      <c r="H64" s="153">
        <v>0</v>
      </c>
      <c r="I64" s="159"/>
    </row>
    <row r="65" spans="1:247" s="43" customFormat="1" ht="9" customHeight="1">
      <c r="B65" s="84" t="s">
        <v>132</v>
      </c>
      <c r="C65" s="76" t="s">
        <v>133</v>
      </c>
      <c r="D65" s="94">
        <v>42776.190476190473</v>
      </c>
      <c r="E65" s="94">
        <v>41653.883792048931</v>
      </c>
      <c r="F65" s="94">
        <v>5593.333333333333</v>
      </c>
      <c r="G65" s="94">
        <v>73952.565289648628</v>
      </c>
      <c r="H65" s="154">
        <v>0</v>
      </c>
      <c r="I65" s="159"/>
    </row>
    <row r="66" spans="1:247" s="43" customFormat="1" ht="9" customHeight="1">
      <c r="B66" s="112" t="s">
        <v>134</v>
      </c>
      <c r="C66" s="35" t="s">
        <v>135</v>
      </c>
      <c r="D66" s="93">
        <v>43936.054421768706</v>
      </c>
      <c r="E66" s="93">
        <v>46852.215799614642</v>
      </c>
      <c r="F66" s="93">
        <v>11072.619047619048</v>
      </c>
      <c r="G66" s="93">
        <v>70659.467101922375</v>
      </c>
      <c r="H66" s="153">
        <v>430.47619047619048</v>
      </c>
      <c r="I66" s="159"/>
    </row>
    <row r="67" spans="1:247" s="43" customFormat="1" ht="9" customHeight="1">
      <c r="B67" s="84" t="s">
        <v>136</v>
      </c>
      <c r="C67" s="76" t="s">
        <v>137</v>
      </c>
      <c r="D67" s="94">
        <v>119650.14603174603</v>
      </c>
      <c r="E67" s="94">
        <v>52845.711855670103</v>
      </c>
      <c r="F67" s="94">
        <v>38078.75</v>
      </c>
      <c r="G67" s="94">
        <v>77673.27008466667</v>
      </c>
      <c r="H67" s="154">
        <v>4682.3420472972966</v>
      </c>
      <c r="I67" s="159"/>
    </row>
    <row r="68" spans="1:247" s="43" customFormat="1" ht="9" customHeight="1">
      <c r="B68" s="111" t="s">
        <v>138</v>
      </c>
      <c r="C68" s="35" t="s">
        <v>139</v>
      </c>
      <c r="D68" s="93">
        <v>31385.119047619046</v>
      </c>
      <c r="E68" s="93">
        <v>32056.504424778763</v>
      </c>
      <c r="F68" s="93">
        <v>0</v>
      </c>
      <c r="G68" s="93">
        <v>42586.34750158128</v>
      </c>
      <c r="H68" s="153">
        <v>0</v>
      </c>
      <c r="I68" s="159"/>
    </row>
    <row r="69" spans="1:247" s="43" customFormat="1" ht="9" customHeight="1">
      <c r="B69" s="84" t="s">
        <v>140</v>
      </c>
      <c r="C69" s="76" t="s">
        <v>141</v>
      </c>
      <c r="D69" s="94">
        <v>29403.166666666668</v>
      </c>
      <c r="E69" s="94">
        <v>15789.57196969697</v>
      </c>
      <c r="F69" s="94">
        <v>13535.952380952382</v>
      </c>
      <c r="G69" s="94">
        <v>84875.056529078007</v>
      </c>
      <c r="H69" s="154">
        <v>0</v>
      </c>
      <c r="I69" s="159"/>
    </row>
    <row r="70" spans="1:247" s="43" customFormat="1" ht="9" customHeight="1">
      <c r="B70" s="111" t="s">
        <v>142</v>
      </c>
      <c r="C70" s="35" t="s">
        <v>143</v>
      </c>
      <c r="D70" s="93">
        <v>7764.8809523809523</v>
      </c>
      <c r="E70" s="93">
        <v>3919.5238095238096</v>
      </c>
      <c r="F70" s="93">
        <v>0</v>
      </c>
      <c r="G70" s="93">
        <v>38087.875733333334</v>
      </c>
      <c r="H70" s="153">
        <v>0</v>
      </c>
      <c r="I70" s="159"/>
    </row>
    <row r="71" spans="1:247" s="43" customFormat="1" ht="9" customHeight="1">
      <c r="B71" s="197" t="s">
        <v>185</v>
      </c>
      <c r="C71" s="198"/>
      <c r="D71" s="199">
        <v>60541.659574468082</v>
      </c>
      <c r="E71" s="199">
        <v>38478.593072382726</v>
      </c>
      <c r="F71" s="199">
        <v>18310.324074074073</v>
      </c>
      <c r="G71" s="199">
        <v>69150.243324433832</v>
      </c>
      <c r="H71" s="196">
        <v>3317.0640198776755</v>
      </c>
      <c r="I71" s="159"/>
    </row>
    <row r="72" spans="1:247" s="89" customFormat="1" ht="18" customHeight="1">
      <c r="A72" s="60"/>
      <c r="B72" s="121" t="s">
        <v>186</v>
      </c>
      <c r="C72" s="156"/>
      <c r="D72" s="157">
        <f>(L77+L78)/(30*D39)</f>
        <v>62431.704025256513</v>
      </c>
      <c r="E72" s="157">
        <f t="shared" ref="E72:H72" si="2">(M77+M78)/(30*E39)</f>
        <v>40052.478353788218</v>
      </c>
      <c r="F72" s="157">
        <f t="shared" si="2"/>
        <v>13420.520446096654</v>
      </c>
      <c r="G72" s="157">
        <f t="shared" si="2"/>
        <v>65951.021188025159</v>
      </c>
      <c r="H72" s="157">
        <f t="shared" si="2"/>
        <v>698.67647921760386</v>
      </c>
      <c r="I72" s="103"/>
      <c r="J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row>
    <row r="73" spans="1:247" ht="22.5" customHeight="1">
      <c r="B73" s="152" t="s">
        <v>159</v>
      </c>
    </row>
    <row r="74" spans="1:247" s="43" customFormat="1" ht="22.5" customHeight="1">
      <c r="B74" s="301" t="s">
        <v>155</v>
      </c>
      <c r="C74" s="302"/>
      <c r="D74" s="302"/>
      <c r="E74" s="302"/>
      <c r="F74" s="302"/>
      <c r="G74" s="302"/>
      <c r="H74" s="303"/>
      <c r="I74" s="102"/>
    </row>
    <row r="75" spans="1:247" s="43" customFormat="1" ht="15" customHeight="1">
      <c r="B75" s="320" t="s">
        <v>6</v>
      </c>
      <c r="C75" s="305" t="s">
        <v>58</v>
      </c>
      <c r="D75" s="306" t="s">
        <v>78</v>
      </c>
      <c r="E75" s="307"/>
      <c r="F75" s="308"/>
      <c r="G75" s="305" t="s">
        <v>79</v>
      </c>
      <c r="H75" s="310" t="s">
        <v>56</v>
      </c>
      <c r="I75" s="319"/>
      <c r="J75" s="49"/>
    </row>
    <row r="76" spans="1:247" s="43" customFormat="1" ht="24" customHeight="1">
      <c r="B76" s="320"/>
      <c r="C76" s="305"/>
      <c r="D76" s="90" t="s">
        <v>52</v>
      </c>
      <c r="E76" s="92" t="s">
        <v>53</v>
      </c>
      <c r="F76" s="91" t="s">
        <v>54</v>
      </c>
      <c r="G76" s="305"/>
      <c r="H76" s="310"/>
      <c r="I76" s="319"/>
    </row>
    <row r="77" spans="1:247" s="43" customFormat="1" ht="15" customHeight="1">
      <c r="B77" s="316" t="s">
        <v>180</v>
      </c>
      <c r="C77" s="317"/>
      <c r="D77" s="317"/>
      <c r="E77" s="317"/>
      <c r="F77" s="317"/>
      <c r="G77" s="317"/>
      <c r="H77" s="318"/>
      <c r="I77" s="160"/>
      <c r="L77" s="268">
        <v>538866820</v>
      </c>
      <c r="M77" s="268">
        <v>1202623463.5079</v>
      </c>
      <c r="N77" s="268">
        <v>32756300</v>
      </c>
      <c r="O77" s="268">
        <v>9246316898.5</v>
      </c>
      <c r="P77" s="268">
        <v>20152402</v>
      </c>
    </row>
    <row r="78" spans="1:247" s="43" customFormat="1" ht="9" customHeight="1">
      <c r="B78" s="111" t="s">
        <v>126</v>
      </c>
      <c r="C78" s="35" t="s">
        <v>62</v>
      </c>
      <c r="D78" s="100">
        <v>163.55078341902146</v>
      </c>
      <c r="E78" s="100">
        <v>37.62337392108396</v>
      </c>
      <c r="F78" s="100">
        <v>20.716489937135137</v>
      </c>
      <c r="G78" s="100">
        <v>89.80607748478603</v>
      </c>
      <c r="H78" s="162">
        <v>0</v>
      </c>
      <c r="I78" s="160"/>
      <c r="L78" s="269">
        <v>1834162250</v>
      </c>
      <c r="M78" s="269">
        <v>3120641050</v>
      </c>
      <c r="N78" s="269">
        <v>75547300</v>
      </c>
      <c r="O78" s="269">
        <v>20736336354</v>
      </c>
      <c r="P78" s="269">
        <v>22711400</v>
      </c>
    </row>
    <row r="79" spans="1:247" s="43" customFormat="1" ht="9" customHeight="1">
      <c r="B79" s="84" t="s">
        <v>1</v>
      </c>
      <c r="C79" s="76" t="s">
        <v>63</v>
      </c>
      <c r="D79" s="101">
        <v>107.09140153675996</v>
      </c>
      <c r="E79" s="101">
        <v>75.393228949477418</v>
      </c>
      <c r="F79" s="101">
        <v>22.466190011592332</v>
      </c>
      <c r="G79" s="101">
        <v>113.50540879857634</v>
      </c>
      <c r="H79" s="163">
        <v>2.3991039935776235</v>
      </c>
      <c r="I79" s="161"/>
    </row>
    <row r="80" spans="1:247" s="43" customFormat="1" ht="9" customHeight="1">
      <c r="B80" s="112" t="s">
        <v>49</v>
      </c>
      <c r="C80" s="35" t="s">
        <v>64</v>
      </c>
      <c r="D80" s="100">
        <v>70.361238533471308</v>
      </c>
      <c r="E80" s="100">
        <v>30.380831000474306</v>
      </c>
      <c r="F80" s="100">
        <v>13.156254829527041</v>
      </c>
      <c r="G80" s="100">
        <v>99.038771189218124</v>
      </c>
      <c r="H80" s="162">
        <v>0.68659529529112184</v>
      </c>
      <c r="I80" s="160"/>
    </row>
    <row r="81" spans="2:9" s="43" customFormat="1" ht="9" customHeight="1">
      <c r="B81" s="84" t="s">
        <v>153</v>
      </c>
      <c r="C81" s="76" t="s">
        <v>154</v>
      </c>
      <c r="D81" s="101">
        <v>13.042711663131669</v>
      </c>
      <c r="E81" s="101">
        <v>34.217671580147282</v>
      </c>
      <c r="F81" s="101">
        <v>29.449770426095149</v>
      </c>
      <c r="G81" s="101">
        <v>25.236495260588001</v>
      </c>
      <c r="H81" s="163">
        <v>0.24353279591602731</v>
      </c>
      <c r="I81" s="161"/>
    </row>
    <row r="82" spans="2:9" s="43" customFormat="1" ht="9" customHeight="1">
      <c r="B82" s="263" t="s">
        <v>18</v>
      </c>
      <c r="C82" s="76" t="s">
        <v>65</v>
      </c>
      <c r="D82" s="101">
        <v>13.521403955148008</v>
      </c>
      <c r="E82" s="101">
        <v>28.175425012681917</v>
      </c>
      <c r="F82" s="101">
        <v>10.871732747059909</v>
      </c>
      <c r="G82" s="101">
        <v>78.321494495540605</v>
      </c>
      <c r="H82" s="163">
        <v>0</v>
      </c>
      <c r="I82" s="161"/>
    </row>
    <row r="83" spans="2:9" s="43" customFormat="1" ht="9" customHeight="1">
      <c r="B83" s="111" t="s">
        <v>76</v>
      </c>
      <c r="C83" s="35" t="s">
        <v>66</v>
      </c>
      <c r="D83" s="100">
        <v>58.39333774279644</v>
      </c>
      <c r="E83" s="100">
        <v>98.479678267746891</v>
      </c>
      <c r="F83" s="100">
        <v>67.231503223008247</v>
      </c>
      <c r="G83" s="100">
        <v>84.136231412048474</v>
      </c>
      <c r="H83" s="162">
        <v>0.15554192901903893</v>
      </c>
      <c r="I83" s="160"/>
    </row>
    <row r="84" spans="2:9" s="43" customFormat="1" ht="9" customHeight="1">
      <c r="B84" s="84" t="s">
        <v>127</v>
      </c>
      <c r="C84" s="76" t="s">
        <v>67</v>
      </c>
      <c r="D84" s="101">
        <v>266.43333851195979</v>
      </c>
      <c r="E84" s="101">
        <v>150.18700686282818</v>
      </c>
      <c r="F84" s="101">
        <v>110.97467956867027</v>
      </c>
      <c r="G84" s="101">
        <v>102.45040714235377</v>
      </c>
      <c r="H84" s="163">
        <v>0.34839065618420423</v>
      </c>
      <c r="I84" s="161"/>
    </row>
    <row r="85" spans="2:9" s="43" customFormat="1" ht="9" customHeight="1">
      <c r="B85" s="111" t="s">
        <v>2</v>
      </c>
      <c r="C85" s="35" t="s">
        <v>68</v>
      </c>
      <c r="D85" s="100">
        <v>51.911406621784558</v>
      </c>
      <c r="E85" s="100">
        <v>42.976713149666708</v>
      </c>
      <c r="F85" s="100">
        <v>9.8214330226055697</v>
      </c>
      <c r="G85" s="100">
        <v>94.91379429247533</v>
      </c>
      <c r="H85" s="162">
        <v>6.829885985771901E-2</v>
      </c>
      <c r="I85" s="160"/>
    </row>
    <row r="86" spans="2:9" s="43" customFormat="1" ht="9" customHeight="1">
      <c r="B86" s="84" t="s">
        <v>3</v>
      </c>
      <c r="C86" s="76" t="s">
        <v>69</v>
      </c>
      <c r="D86" s="101">
        <v>62.252202976519861</v>
      </c>
      <c r="E86" s="101">
        <v>59.136121898785852</v>
      </c>
      <c r="F86" s="101">
        <v>4.6911844617601162</v>
      </c>
      <c r="G86" s="101">
        <v>91.611290765644327</v>
      </c>
      <c r="H86" s="163">
        <v>0</v>
      </c>
      <c r="I86" s="160"/>
    </row>
    <row r="87" spans="2:9" s="43" customFormat="1" ht="9" customHeight="1">
      <c r="B87" s="135" t="s">
        <v>128</v>
      </c>
      <c r="C87" s="128" t="s">
        <v>70</v>
      </c>
      <c r="D87" s="137">
        <v>36.911749443343901</v>
      </c>
      <c r="E87" s="137">
        <v>27.525425298552104</v>
      </c>
      <c r="F87" s="137">
        <v>27.890362881314527</v>
      </c>
      <c r="G87" s="137">
        <v>103.28798680716831</v>
      </c>
      <c r="H87" s="164">
        <v>1.8889311453958568</v>
      </c>
      <c r="I87" s="160"/>
    </row>
    <row r="88" spans="2:9" s="43" customFormat="1" ht="9" customHeight="1">
      <c r="B88" s="133" t="s">
        <v>7</v>
      </c>
      <c r="C88" s="37" t="s">
        <v>71</v>
      </c>
      <c r="D88" s="138">
        <v>45.571150105795574</v>
      </c>
      <c r="E88" s="138">
        <v>62.925051576764957</v>
      </c>
      <c r="F88" s="138">
        <v>17.916877652456375</v>
      </c>
      <c r="G88" s="138">
        <v>68.898511192231197</v>
      </c>
      <c r="H88" s="165">
        <v>1.089541300868941</v>
      </c>
      <c r="I88" s="160"/>
    </row>
    <row r="89" spans="2:9" s="43" customFormat="1" ht="9" customHeight="1">
      <c r="B89" s="135" t="s">
        <v>8</v>
      </c>
      <c r="C89" s="128" t="s">
        <v>72</v>
      </c>
      <c r="D89" s="137">
        <v>25.654651134042901</v>
      </c>
      <c r="E89" s="137">
        <v>19.108808291638542</v>
      </c>
      <c r="F89" s="137">
        <v>3.2990343438573402</v>
      </c>
      <c r="G89" s="137">
        <v>115.96650750359674</v>
      </c>
      <c r="H89" s="164">
        <v>6.0418657961394603E-2</v>
      </c>
      <c r="I89" s="160"/>
    </row>
    <row r="90" spans="2:9" s="43" customFormat="1" ht="9" customHeight="1">
      <c r="B90" s="133" t="s">
        <v>9</v>
      </c>
      <c r="C90" s="37" t="s">
        <v>73</v>
      </c>
      <c r="D90" s="138">
        <v>16.334751300277823</v>
      </c>
      <c r="E90" s="138">
        <v>16.598715208906622</v>
      </c>
      <c r="F90" s="138">
        <v>1.5205220625258613</v>
      </c>
      <c r="G90" s="138">
        <v>109.76058692336255</v>
      </c>
      <c r="H90" s="165">
        <v>0</v>
      </c>
      <c r="I90" s="160"/>
    </row>
    <row r="91" spans="2:9" s="43" customFormat="1" ht="9" customHeight="1">
      <c r="B91" s="135" t="s">
        <v>129</v>
      </c>
      <c r="C91" s="128" t="s">
        <v>74</v>
      </c>
      <c r="D91" s="137">
        <v>44.439957658030437</v>
      </c>
      <c r="E91" s="137">
        <v>20.381571509998295</v>
      </c>
      <c r="F91" s="137">
        <v>1.2388515820907429</v>
      </c>
      <c r="G91" s="137">
        <v>90.548914527796711</v>
      </c>
      <c r="H91" s="164">
        <v>0</v>
      </c>
      <c r="I91" s="160"/>
    </row>
    <row r="92" spans="2:9" s="43" customFormat="1" ht="9" customHeight="1">
      <c r="B92" s="133" t="s">
        <v>90</v>
      </c>
      <c r="C92" s="37" t="s">
        <v>91</v>
      </c>
      <c r="D92" s="138">
        <v>17.619539028988203</v>
      </c>
      <c r="E92" s="138">
        <v>37.260505905346847</v>
      </c>
      <c r="F92" s="138">
        <v>8.4458412831354508</v>
      </c>
      <c r="G92" s="138">
        <v>56.907195916720909</v>
      </c>
      <c r="H92" s="165">
        <v>0</v>
      </c>
      <c r="I92" s="160"/>
    </row>
    <row r="93" spans="2:9" s="43" customFormat="1" ht="9" customHeight="1">
      <c r="B93" s="135" t="s">
        <v>88</v>
      </c>
      <c r="C93" s="128" t="s">
        <v>89</v>
      </c>
      <c r="D93" s="137">
        <v>22.358262061087242</v>
      </c>
      <c r="E93" s="137">
        <v>11.045668181623723</v>
      </c>
      <c r="F93" s="137">
        <v>3.9035041801893424</v>
      </c>
      <c r="G93" s="137">
        <v>107.78185950708497</v>
      </c>
      <c r="H93" s="164">
        <v>0</v>
      </c>
      <c r="I93" s="160"/>
    </row>
    <row r="94" spans="2:9" s="43" customFormat="1" ht="9" customHeight="1">
      <c r="B94" s="133" t="s">
        <v>10</v>
      </c>
      <c r="C94" s="37" t="s">
        <v>75</v>
      </c>
      <c r="D94" s="138">
        <v>64.481530464211474</v>
      </c>
      <c r="E94" s="138">
        <v>8.7910095154385726</v>
      </c>
      <c r="F94" s="138">
        <v>4.8393196322544396</v>
      </c>
      <c r="G94" s="138">
        <v>138.19706589095114</v>
      </c>
      <c r="H94" s="165">
        <v>2.0355802162631051</v>
      </c>
      <c r="I94" s="160"/>
    </row>
    <row r="95" spans="2:9" s="43" customFormat="1" ht="9" customHeight="1">
      <c r="B95" s="191" t="s">
        <v>185</v>
      </c>
      <c r="C95" s="185"/>
      <c r="D95" s="200">
        <v>97.48275603401288</v>
      </c>
      <c r="E95" s="200">
        <v>61.613420753109807</v>
      </c>
      <c r="F95" s="200">
        <v>19.118138705876678</v>
      </c>
      <c r="G95" s="200">
        <v>98.015773026014941</v>
      </c>
      <c r="H95" s="201">
        <v>0.61972390052401316</v>
      </c>
      <c r="I95" s="161"/>
    </row>
    <row r="96" spans="2:9" s="43" customFormat="1" ht="15">
      <c r="B96" s="316" t="s">
        <v>145</v>
      </c>
      <c r="C96" s="317"/>
      <c r="D96" s="317"/>
      <c r="E96" s="317"/>
      <c r="F96" s="317"/>
      <c r="G96" s="317"/>
      <c r="H96" s="318"/>
      <c r="I96" s="161"/>
    </row>
    <row r="97" spans="1:247" s="43" customFormat="1" ht="9" customHeight="1">
      <c r="B97" s="111" t="s">
        <v>130</v>
      </c>
      <c r="C97" s="35" t="s">
        <v>131</v>
      </c>
      <c r="D97" s="137">
        <v>25.621734468181682</v>
      </c>
      <c r="E97" s="137">
        <v>38.646756730001577</v>
      </c>
      <c r="F97" s="137">
        <v>0.59823818853476507</v>
      </c>
      <c r="G97" s="137">
        <v>74.447983929087087</v>
      </c>
      <c r="H97" s="164">
        <v>0</v>
      </c>
      <c r="I97" s="160"/>
    </row>
    <row r="98" spans="1:247" s="43" customFormat="1" ht="9" customHeight="1">
      <c r="B98" s="84" t="s">
        <v>132</v>
      </c>
      <c r="C98" s="76" t="s">
        <v>133</v>
      </c>
      <c r="D98" s="138">
        <v>63.975876757235653</v>
      </c>
      <c r="E98" s="138">
        <v>62.297359962982412</v>
      </c>
      <c r="F98" s="138">
        <v>8.3653640030111323</v>
      </c>
      <c r="G98" s="138">
        <v>110.60312174094585</v>
      </c>
      <c r="H98" s="165">
        <v>0</v>
      </c>
      <c r="I98" s="161"/>
    </row>
    <row r="99" spans="1:247" s="43" customFormat="1" ht="9" customHeight="1">
      <c r="B99" s="112" t="s">
        <v>134</v>
      </c>
      <c r="C99" s="35" t="s">
        <v>135</v>
      </c>
      <c r="D99" s="137">
        <v>65.710564021609414</v>
      </c>
      <c r="E99" s="137">
        <v>70.071961772003419</v>
      </c>
      <c r="F99" s="137">
        <v>16.560158903457889</v>
      </c>
      <c r="G99" s="137">
        <v>105.67797900471467</v>
      </c>
      <c r="H99" s="164">
        <v>0.64381824099455676</v>
      </c>
      <c r="I99" s="160"/>
    </row>
    <row r="100" spans="1:247" s="43" customFormat="1" ht="9" customHeight="1">
      <c r="B100" s="84" t="s">
        <v>136</v>
      </c>
      <c r="C100" s="76" t="s">
        <v>137</v>
      </c>
      <c r="D100" s="138">
        <v>178.94821654987965</v>
      </c>
      <c r="E100" s="138">
        <v>79.035807330915603</v>
      </c>
      <c r="F100" s="138">
        <v>56.950406054170472</v>
      </c>
      <c r="G100" s="138">
        <v>116.16779098255638</v>
      </c>
      <c r="H100" s="165">
        <v>7.0028895611882458</v>
      </c>
      <c r="I100" s="161"/>
    </row>
    <row r="101" spans="1:247" s="43" customFormat="1" ht="9" customHeight="1">
      <c r="B101" s="111" t="s">
        <v>138</v>
      </c>
      <c r="C101" s="35" t="s">
        <v>139</v>
      </c>
      <c r="D101" s="137">
        <v>46.939441914988926</v>
      </c>
      <c r="E101" s="137">
        <v>47.943562844590822</v>
      </c>
      <c r="F101" s="137">
        <v>0</v>
      </c>
      <c r="G101" s="137">
        <v>63.691948464145014</v>
      </c>
      <c r="H101" s="164">
        <v>0</v>
      </c>
      <c r="I101" s="161"/>
    </row>
    <row r="102" spans="1:247" s="43" customFormat="1" ht="9" customHeight="1">
      <c r="B102" s="84" t="s">
        <v>140</v>
      </c>
      <c r="C102" s="76" t="s">
        <v>141</v>
      </c>
      <c r="D102" s="138">
        <v>43.975242909631142</v>
      </c>
      <c r="E102" s="138">
        <v>23.614812332227046</v>
      </c>
      <c r="F102" s="138">
        <v>20.244309081184483</v>
      </c>
      <c r="G102" s="138">
        <v>126.93875017435354</v>
      </c>
      <c r="H102" s="165">
        <v>0</v>
      </c>
      <c r="I102" s="161"/>
    </row>
    <row r="103" spans="1:247" s="43" customFormat="1" ht="9" customHeight="1">
      <c r="B103" s="111" t="s">
        <v>142</v>
      </c>
      <c r="C103" s="35" t="s">
        <v>143</v>
      </c>
      <c r="D103" s="137">
        <v>11.613120787851207</v>
      </c>
      <c r="E103" s="137">
        <v>5.8620220593210144</v>
      </c>
      <c r="F103" s="137">
        <v>0</v>
      </c>
      <c r="G103" s="137">
        <v>56.964054459616435</v>
      </c>
      <c r="H103" s="164">
        <v>0</v>
      </c>
      <c r="I103" s="161"/>
    </row>
    <row r="104" spans="1:247" s="43" customFormat="1" ht="9" customHeight="1">
      <c r="B104" s="193" t="s">
        <v>185</v>
      </c>
      <c r="C104" s="194"/>
      <c r="D104" s="202">
        <v>90.545831886795511</v>
      </c>
      <c r="E104" s="202">
        <v>57.548409542471511</v>
      </c>
      <c r="F104" s="202">
        <v>27.384837763896435</v>
      </c>
      <c r="G104" s="202">
        <v>103.42079075786883</v>
      </c>
      <c r="H104" s="203">
        <v>4.9609859262636666</v>
      </c>
      <c r="I104" s="160"/>
    </row>
    <row r="105" spans="1:247" s="89" customFormat="1" ht="18" customHeight="1">
      <c r="A105" s="60"/>
      <c r="B105" s="121" t="s">
        <v>186</v>
      </c>
      <c r="C105" s="156"/>
      <c r="D105" s="166">
        <f>D72/668.63</f>
        <v>93.372573808020149</v>
      </c>
      <c r="E105" s="166">
        <f t="shared" ref="E105:H105" si="3">E72/668.63</f>
        <v>59.902305241745388</v>
      </c>
      <c r="F105" s="166">
        <f t="shared" si="3"/>
        <v>20.071669602166601</v>
      </c>
      <c r="G105" s="166">
        <f t="shared" si="3"/>
        <v>98.636048618855213</v>
      </c>
      <c r="H105" s="166">
        <f t="shared" si="3"/>
        <v>1.0449373782474669</v>
      </c>
      <c r="I105" s="104"/>
      <c r="J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3"/>
      <c r="GS105" s="43"/>
      <c r="GT105" s="43"/>
      <c r="GU105" s="43"/>
      <c r="GV105" s="43"/>
      <c r="GW105" s="43"/>
      <c r="GX105" s="43"/>
      <c r="GY105" s="43"/>
      <c r="GZ105" s="43"/>
      <c r="HA105" s="43"/>
      <c r="HB105" s="43"/>
      <c r="HC105" s="43"/>
      <c r="HD105" s="43"/>
      <c r="HE105" s="43"/>
      <c r="HF105" s="43"/>
      <c r="HG105" s="43"/>
      <c r="HH105" s="43"/>
      <c r="HI105" s="43"/>
      <c r="HJ105" s="43"/>
      <c r="HK105" s="43"/>
      <c r="HL105" s="43"/>
      <c r="HM105" s="43"/>
      <c r="HN105" s="43"/>
      <c r="HO105" s="43"/>
      <c r="HP105" s="43"/>
      <c r="HQ105" s="43"/>
      <c r="HR105" s="43"/>
      <c r="HS105" s="43"/>
      <c r="HT105" s="43"/>
      <c r="HU105" s="43"/>
      <c r="HV105" s="43"/>
      <c r="HW105" s="43"/>
      <c r="HX105" s="43"/>
      <c r="HY105" s="43"/>
      <c r="HZ105" s="43"/>
      <c r="IA105" s="43"/>
      <c r="IB105" s="43"/>
      <c r="IC105" s="43"/>
      <c r="ID105" s="43"/>
      <c r="IE105" s="43"/>
      <c r="IF105" s="43"/>
      <c r="IG105" s="43"/>
      <c r="IH105" s="43"/>
      <c r="II105" s="43"/>
      <c r="IJ105" s="43"/>
      <c r="IK105" s="43"/>
      <c r="IL105" s="43"/>
      <c r="IM105" s="43"/>
    </row>
    <row r="106" spans="1:247" ht="22.5" customHeight="1">
      <c r="B106" s="152" t="str">
        <f>B73</f>
        <v>Win Septiembre 2016 y posiciones de juego al 30-09-2016</v>
      </c>
    </row>
    <row r="118" spans="1:8">
      <c r="B118" s="204" t="s">
        <v>146</v>
      </c>
      <c r="C118" s="204"/>
      <c r="D118" s="204">
        <v>538866820</v>
      </c>
      <c r="E118" s="204">
        <v>1202623463.5079</v>
      </c>
      <c r="F118" s="204">
        <v>32756300</v>
      </c>
      <c r="G118" s="204">
        <v>9246316898.5</v>
      </c>
      <c r="H118" s="204">
        <v>20152402</v>
      </c>
    </row>
    <row r="119" spans="1:8">
      <c r="B119" s="204" t="s">
        <v>147</v>
      </c>
      <c r="C119" s="204"/>
      <c r="D119" s="204">
        <v>1856552700</v>
      </c>
      <c r="E119" s="204">
        <v>3508273000</v>
      </c>
      <c r="F119" s="204">
        <v>81738500</v>
      </c>
      <c r="G119" s="204">
        <v>21344774779</v>
      </c>
      <c r="H119" s="204">
        <v>20596875</v>
      </c>
    </row>
    <row r="120" spans="1:8">
      <c r="A120" s="282"/>
      <c r="B120" s="282"/>
      <c r="C120" s="282"/>
      <c r="D120" s="282"/>
      <c r="E120" s="204">
        <f t="shared" ref="E120:H120" si="4">E119+E118</f>
        <v>4710896463.5079002</v>
      </c>
      <c r="F120" s="204">
        <f t="shared" si="4"/>
        <v>114494800</v>
      </c>
      <c r="G120" s="204">
        <f t="shared" si="4"/>
        <v>30591091677.5</v>
      </c>
      <c r="H120" s="204">
        <f t="shared" si="4"/>
        <v>40749277</v>
      </c>
    </row>
    <row r="121" spans="1:8">
      <c r="A121" s="282"/>
      <c r="B121" s="282"/>
      <c r="C121" s="282"/>
      <c r="D121" s="282"/>
      <c r="E121" s="204"/>
      <c r="F121" s="204"/>
      <c r="G121" s="204"/>
      <c r="H121" s="204"/>
    </row>
    <row r="122" spans="1:8">
      <c r="A122" s="282"/>
      <c r="B122" s="282"/>
      <c r="C122" s="282"/>
      <c r="D122" s="282"/>
      <c r="E122" s="204"/>
      <c r="F122" s="204"/>
      <c r="G122" s="204"/>
      <c r="H122" s="204"/>
    </row>
    <row r="123" spans="1:8">
      <c r="A123" s="282"/>
      <c r="B123" s="282"/>
      <c r="C123" s="282"/>
      <c r="D123" s="282"/>
      <c r="E123" s="204"/>
      <c r="F123" s="204"/>
      <c r="G123" s="204"/>
      <c r="H123" s="204"/>
    </row>
    <row r="124" spans="1:8">
      <c r="A124" s="282"/>
      <c r="B124" s="282"/>
      <c r="C124" s="282"/>
      <c r="D124" s="282"/>
      <c r="E124" s="204"/>
      <c r="F124" s="204"/>
      <c r="G124" s="204"/>
      <c r="H124" s="204"/>
    </row>
  </sheetData>
  <mergeCells count="27">
    <mergeCell ref="I9:I10"/>
    <mergeCell ref="B8:I8"/>
    <mergeCell ref="B42:B43"/>
    <mergeCell ref="C42:C43"/>
    <mergeCell ref="D42:F42"/>
    <mergeCell ref="G42:G43"/>
    <mergeCell ref="H42:H43"/>
    <mergeCell ref="B9:B10"/>
    <mergeCell ref="C9:C10"/>
    <mergeCell ref="D9:F9"/>
    <mergeCell ref="G9:G10"/>
    <mergeCell ref="H9:H10"/>
    <mergeCell ref="B41:H41"/>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topLeftCell="B1" zoomScaleNormal="100" workbookViewId="0">
      <selection activeCell="N46" sqref="N46"/>
    </sheetView>
  </sheetViews>
  <sheetFormatPr baseColWidth="10" defaultColWidth="11.42578125" defaultRowHeight="9"/>
  <cols>
    <col min="1" max="1" width="4.140625" style="6" customWidth="1"/>
    <col min="2" max="3" width="32.140625" style="1" customWidth="1"/>
    <col min="4" max="4" width="13.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2" width="13.140625" style="1" bestFit="1" customWidth="1"/>
    <col min="13" max="13" width="6.5703125" style="1" bestFit="1" customWidth="1"/>
    <col min="14" max="14" width="8.28515625" style="1" bestFit="1" customWidth="1"/>
    <col min="15" max="15" width="11.285156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21" t="s">
        <v>34</v>
      </c>
      <c r="C8" s="322"/>
      <c r="D8" s="323"/>
      <c r="E8" s="323"/>
      <c r="F8" s="323"/>
      <c r="G8" s="323"/>
      <c r="H8" s="323"/>
      <c r="I8" s="323"/>
      <c r="J8" s="323"/>
      <c r="K8" s="323"/>
      <c r="L8" s="323"/>
      <c r="M8" s="323"/>
      <c r="N8" s="323"/>
      <c r="O8" s="323"/>
      <c r="P8" s="323"/>
      <c r="Q8" s="324"/>
      <c r="R8" s="23"/>
      <c r="T8" s="2"/>
    </row>
    <row r="9" spans="1:22" ht="11.25">
      <c r="A9" s="21"/>
      <c r="B9" s="79" t="s">
        <v>6</v>
      </c>
      <c r="C9" s="256" t="s">
        <v>58</v>
      </c>
      <c r="D9" s="25" t="s">
        <v>19</v>
      </c>
      <c r="E9" s="25" t="s">
        <v>20</v>
      </c>
      <c r="F9" s="25" t="s">
        <v>21</v>
      </c>
      <c r="G9" s="25" t="s">
        <v>22</v>
      </c>
      <c r="H9" s="25" t="s">
        <v>23</v>
      </c>
      <c r="I9" s="25" t="s">
        <v>24</v>
      </c>
      <c r="J9" s="25" t="s">
        <v>25</v>
      </c>
      <c r="K9" s="25" t="s">
        <v>26</v>
      </c>
      <c r="L9" s="25" t="s">
        <v>27</v>
      </c>
      <c r="M9" s="25" t="s">
        <v>46</v>
      </c>
      <c r="N9" s="25" t="s">
        <v>47</v>
      </c>
      <c r="O9" s="25" t="s">
        <v>48</v>
      </c>
      <c r="P9" s="25" t="s">
        <v>16</v>
      </c>
      <c r="Q9" s="80" t="s">
        <v>17</v>
      </c>
      <c r="R9" s="23"/>
    </row>
    <row r="10" spans="1:22" ht="15" customHeight="1">
      <c r="A10" s="21"/>
      <c r="B10" s="316" t="s">
        <v>182</v>
      </c>
      <c r="C10" s="317"/>
      <c r="D10" s="317"/>
      <c r="E10" s="317"/>
      <c r="F10" s="317"/>
      <c r="G10" s="317"/>
      <c r="H10" s="317"/>
      <c r="I10" s="317"/>
      <c r="J10" s="317"/>
      <c r="K10" s="317"/>
      <c r="L10" s="317"/>
      <c r="M10" s="317"/>
      <c r="N10" s="317"/>
      <c r="O10" s="317"/>
      <c r="P10" s="317"/>
      <c r="Q10" s="318"/>
      <c r="R10" s="23"/>
      <c r="U10" s="77"/>
      <c r="V10" s="71"/>
    </row>
    <row r="11" spans="1:22">
      <c r="A11" s="21"/>
      <c r="B11" s="257" t="s">
        <v>126</v>
      </c>
      <c r="C11" s="27" t="s">
        <v>62</v>
      </c>
      <c r="D11" s="27">
        <v>1070134876</v>
      </c>
      <c r="E11" s="27">
        <v>957013037</v>
      </c>
      <c r="F11" s="27">
        <v>1034798126</v>
      </c>
      <c r="G11" s="27">
        <v>1071636590</v>
      </c>
      <c r="H11" s="27">
        <v>1129045268</v>
      </c>
      <c r="I11" s="27">
        <v>1039466147</v>
      </c>
      <c r="J11" s="27">
        <v>1077623807</v>
      </c>
      <c r="K11" s="27">
        <v>1060693852</v>
      </c>
      <c r="L11" s="27">
        <v>1066338380</v>
      </c>
      <c r="M11" s="27">
        <v>0</v>
      </c>
      <c r="N11" s="27">
        <v>0</v>
      </c>
      <c r="O11" s="27">
        <v>0</v>
      </c>
      <c r="P11" s="264">
        <v>9506750083</v>
      </c>
      <c r="Q11" s="167">
        <v>13983750.902165825</v>
      </c>
      <c r="R11" s="23"/>
      <c r="U11" s="77"/>
      <c r="V11" s="71"/>
    </row>
    <row r="12" spans="1:22" s="3" customFormat="1">
      <c r="A12" s="21"/>
      <c r="B12" s="258" t="s">
        <v>1</v>
      </c>
      <c r="C12" s="26" t="s">
        <v>63</v>
      </c>
      <c r="D12" s="26">
        <v>2508921695</v>
      </c>
      <c r="E12" s="26">
        <v>2323611958</v>
      </c>
      <c r="F12" s="26">
        <v>2297229263</v>
      </c>
      <c r="G12" s="26">
        <v>2415278956</v>
      </c>
      <c r="H12" s="26">
        <v>2423941056</v>
      </c>
      <c r="I12" s="26">
        <v>2196007112</v>
      </c>
      <c r="J12" s="26">
        <v>2459596822</v>
      </c>
      <c r="K12" s="26">
        <v>2469394447</v>
      </c>
      <c r="L12" s="26">
        <v>2431929536</v>
      </c>
      <c r="M12" s="26">
        <v>0</v>
      </c>
      <c r="N12" s="26">
        <v>0</v>
      </c>
      <c r="O12" s="26">
        <v>0</v>
      </c>
      <c r="P12" s="265">
        <v>21525910845</v>
      </c>
      <c r="Q12" s="169">
        <v>31653326.018445592</v>
      </c>
      <c r="R12" s="22"/>
      <c r="S12" s="4"/>
      <c r="U12" s="77"/>
      <c r="V12" s="71"/>
    </row>
    <row r="13" spans="1:22" s="3" customFormat="1">
      <c r="A13" s="21"/>
      <c r="B13" s="259" t="s">
        <v>49</v>
      </c>
      <c r="C13" s="27" t="s">
        <v>64</v>
      </c>
      <c r="D13" s="27">
        <v>815517217</v>
      </c>
      <c r="E13" s="27">
        <v>708391016</v>
      </c>
      <c r="F13" s="27">
        <v>856342113</v>
      </c>
      <c r="G13" s="27">
        <v>882524363</v>
      </c>
      <c r="H13" s="27">
        <v>891385469</v>
      </c>
      <c r="I13" s="27">
        <v>818666579</v>
      </c>
      <c r="J13" s="27">
        <v>957360195</v>
      </c>
      <c r="K13" s="27">
        <v>916450433</v>
      </c>
      <c r="L13" s="27">
        <v>964635067</v>
      </c>
      <c r="M13" s="27">
        <v>0</v>
      </c>
      <c r="N13" s="27">
        <v>0</v>
      </c>
      <c r="O13" s="27">
        <v>0</v>
      </c>
      <c r="P13" s="264">
        <v>7811272452</v>
      </c>
      <c r="Q13" s="167">
        <v>11507375.757656422</v>
      </c>
      <c r="R13" s="22"/>
      <c r="S13" s="4"/>
      <c r="U13" s="77"/>
      <c r="V13" s="71"/>
    </row>
    <row r="14" spans="1:22" s="3" customFormat="1">
      <c r="A14" s="21"/>
      <c r="B14" s="258" t="s">
        <v>153</v>
      </c>
      <c r="C14" s="28" t="s">
        <v>154</v>
      </c>
      <c r="D14" s="28">
        <v>0</v>
      </c>
      <c r="E14" s="28">
        <v>0</v>
      </c>
      <c r="F14" s="28">
        <v>0</v>
      </c>
      <c r="G14" s="28">
        <v>0</v>
      </c>
      <c r="H14" s="28">
        <v>0</v>
      </c>
      <c r="I14" s="28">
        <v>0</v>
      </c>
      <c r="J14" s="28">
        <v>0</v>
      </c>
      <c r="K14" s="28">
        <v>123726308</v>
      </c>
      <c r="L14" s="28">
        <v>177318157</v>
      </c>
      <c r="M14" s="28">
        <v>0</v>
      </c>
      <c r="N14" s="28">
        <v>0</v>
      </c>
      <c r="O14" s="28">
        <v>0</v>
      </c>
      <c r="P14" s="265">
        <v>301044465</v>
      </c>
      <c r="Q14" s="167">
        <v>452976.14730004192</v>
      </c>
      <c r="R14" s="22"/>
      <c r="S14" s="4"/>
      <c r="U14" s="77"/>
      <c r="V14" s="71"/>
    </row>
    <row r="15" spans="1:22" s="3" customFormat="1">
      <c r="A15" s="21"/>
      <c r="B15" s="257" t="s">
        <v>18</v>
      </c>
      <c r="C15" s="29" t="s">
        <v>65</v>
      </c>
      <c r="D15" s="29">
        <v>720058741</v>
      </c>
      <c r="E15" s="29">
        <v>739009660</v>
      </c>
      <c r="F15" s="29">
        <v>590781860</v>
      </c>
      <c r="G15" s="29">
        <v>524971630</v>
      </c>
      <c r="H15" s="29">
        <v>622926552</v>
      </c>
      <c r="I15" s="29">
        <v>532874638</v>
      </c>
      <c r="J15" s="29">
        <v>732375729</v>
      </c>
      <c r="K15" s="29">
        <v>627084402</v>
      </c>
      <c r="L15" s="29">
        <v>595097930</v>
      </c>
      <c r="M15" s="29">
        <v>0</v>
      </c>
      <c r="N15" s="29">
        <v>0</v>
      </c>
      <c r="O15" s="29">
        <v>0</v>
      </c>
      <c r="P15" s="264">
        <v>5685181142</v>
      </c>
      <c r="Q15" s="169">
        <v>8348251.8362620268</v>
      </c>
      <c r="R15" s="22"/>
      <c r="S15" s="4"/>
      <c r="U15" s="77"/>
      <c r="V15" s="71"/>
    </row>
    <row r="16" spans="1:22" s="3" customFormat="1">
      <c r="A16" s="21"/>
      <c r="B16" s="258" t="s">
        <v>76</v>
      </c>
      <c r="C16" s="30" t="s">
        <v>66</v>
      </c>
      <c r="D16" s="30">
        <v>3297887169</v>
      </c>
      <c r="E16" s="30">
        <v>2849170743</v>
      </c>
      <c r="F16" s="30">
        <v>3387018755</v>
      </c>
      <c r="G16" s="30">
        <v>2853275010</v>
      </c>
      <c r="H16" s="30">
        <v>3429995513</v>
      </c>
      <c r="I16" s="30">
        <v>3170350724</v>
      </c>
      <c r="J16" s="30">
        <v>3483806111</v>
      </c>
      <c r="K16" s="30">
        <v>3759424472</v>
      </c>
      <c r="L16" s="30">
        <v>3187634791</v>
      </c>
      <c r="M16" s="30">
        <v>0</v>
      </c>
      <c r="N16" s="30">
        <v>0</v>
      </c>
      <c r="O16" s="30">
        <v>0</v>
      </c>
      <c r="P16" s="265">
        <v>29418563288</v>
      </c>
      <c r="Q16" s="167">
        <v>43295882.374838218</v>
      </c>
      <c r="R16" s="22"/>
      <c r="S16" s="4"/>
      <c r="U16" s="77"/>
      <c r="V16" s="71"/>
    </row>
    <row r="17" spans="1:22" s="3" customFormat="1">
      <c r="A17" s="21"/>
      <c r="B17" s="257" t="s">
        <v>127</v>
      </c>
      <c r="C17" s="27" t="s">
        <v>67</v>
      </c>
      <c r="D17" s="27">
        <v>6781162601</v>
      </c>
      <c r="E17" s="27">
        <v>6060288698</v>
      </c>
      <c r="F17" s="27">
        <v>6529324028</v>
      </c>
      <c r="G17" s="27">
        <v>7038594815</v>
      </c>
      <c r="H17" s="27">
        <v>7167713050</v>
      </c>
      <c r="I17" s="27">
        <v>6951743652</v>
      </c>
      <c r="J17" s="27">
        <v>7140014231</v>
      </c>
      <c r="K17" s="27">
        <v>7154615461</v>
      </c>
      <c r="L17" s="27">
        <v>6787144166</v>
      </c>
      <c r="M17" s="27">
        <v>0</v>
      </c>
      <c r="N17" s="27">
        <v>0</v>
      </c>
      <c r="O17" s="27">
        <v>0</v>
      </c>
      <c r="P17" s="264">
        <v>61610600702</v>
      </c>
      <c r="Q17" s="169">
        <v>90666028.507272899</v>
      </c>
      <c r="R17" s="22"/>
      <c r="S17" s="4"/>
      <c r="U17" s="77"/>
      <c r="V17" s="71"/>
    </row>
    <row r="18" spans="1:22" s="3" customFormat="1">
      <c r="A18" s="21"/>
      <c r="B18" s="258" t="s">
        <v>2</v>
      </c>
      <c r="C18" s="30" t="s">
        <v>68</v>
      </c>
      <c r="D18" s="30">
        <v>521752353</v>
      </c>
      <c r="E18" s="30">
        <v>578757235</v>
      </c>
      <c r="F18" s="30">
        <v>588416504</v>
      </c>
      <c r="G18" s="30">
        <v>538915369</v>
      </c>
      <c r="H18" s="30">
        <v>590966021</v>
      </c>
      <c r="I18" s="30">
        <v>506379281</v>
      </c>
      <c r="J18" s="30">
        <v>567773280</v>
      </c>
      <c r="K18" s="30">
        <v>509382698</v>
      </c>
      <c r="L18" s="30">
        <v>576344214</v>
      </c>
      <c r="M18" s="30">
        <v>0</v>
      </c>
      <c r="N18" s="30">
        <v>0</v>
      </c>
      <c r="O18" s="30">
        <v>0</v>
      </c>
      <c r="P18" s="265">
        <v>4978686955</v>
      </c>
      <c r="Q18" s="167">
        <v>7320532.5917963879</v>
      </c>
      <c r="R18" s="22"/>
      <c r="S18" s="4"/>
      <c r="U18" s="77"/>
      <c r="V18" s="71"/>
    </row>
    <row r="19" spans="1:22" s="3" customFormat="1">
      <c r="A19" s="21"/>
      <c r="B19" s="260" t="s">
        <v>3</v>
      </c>
      <c r="C19" s="27" t="s">
        <v>69</v>
      </c>
      <c r="D19" s="27">
        <v>907913223</v>
      </c>
      <c r="E19" s="27">
        <v>830828934</v>
      </c>
      <c r="F19" s="27">
        <v>969064645</v>
      </c>
      <c r="G19" s="27">
        <v>1028926069</v>
      </c>
      <c r="H19" s="27">
        <v>1001650557</v>
      </c>
      <c r="I19" s="27">
        <v>945877649</v>
      </c>
      <c r="J19" s="27">
        <v>1121702305</v>
      </c>
      <c r="K19" s="27">
        <v>893091886</v>
      </c>
      <c r="L19" s="27">
        <v>1010020852</v>
      </c>
      <c r="M19" s="27">
        <v>0</v>
      </c>
      <c r="N19" s="27">
        <v>0</v>
      </c>
      <c r="O19" s="27">
        <v>0</v>
      </c>
      <c r="P19" s="264">
        <v>8709076120</v>
      </c>
      <c r="Q19" s="169">
        <v>12823894.666776987</v>
      </c>
      <c r="R19" s="22"/>
      <c r="S19" s="4"/>
      <c r="U19" s="77"/>
      <c r="V19" s="71"/>
    </row>
    <row r="20" spans="1:22" s="3" customFormat="1">
      <c r="A20" s="21"/>
      <c r="B20" s="261" t="s">
        <v>128</v>
      </c>
      <c r="C20" s="30" t="s">
        <v>70</v>
      </c>
      <c r="D20" s="30">
        <v>3135938839</v>
      </c>
      <c r="E20" s="30">
        <v>2899090483</v>
      </c>
      <c r="F20" s="30">
        <v>3253207847</v>
      </c>
      <c r="G20" s="30">
        <v>3174399091</v>
      </c>
      <c r="H20" s="30">
        <v>3421857845</v>
      </c>
      <c r="I20" s="30">
        <v>3074534237</v>
      </c>
      <c r="J20" s="30">
        <v>3525615655</v>
      </c>
      <c r="K20" s="30">
        <v>3286024906</v>
      </c>
      <c r="L20" s="30">
        <v>3115997891</v>
      </c>
      <c r="M20" s="30">
        <v>0</v>
      </c>
      <c r="N20" s="30">
        <v>0</v>
      </c>
      <c r="O20" s="30">
        <v>0</v>
      </c>
      <c r="P20" s="265">
        <v>28886666794</v>
      </c>
      <c r="Q20" s="167">
        <v>42510960.629750624</v>
      </c>
      <c r="R20" s="22"/>
      <c r="S20" s="4"/>
      <c r="U20" s="77"/>
      <c r="V20" s="71"/>
    </row>
    <row r="21" spans="1:22" s="3" customFormat="1">
      <c r="A21" s="21"/>
      <c r="B21" s="260" t="s">
        <v>7</v>
      </c>
      <c r="C21" s="27" t="s">
        <v>71</v>
      </c>
      <c r="D21" s="27">
        <v>359646793</v>
      </c>
      <c r="E21" s="27">
        <v>357454536</v>
      </c>
      <c r="F21" s="27">
        <v>379416221</v>
      </c>
      <c r="G21" s="27">
        <v>382414886</v>
      </c>
      <c r="H21" s="27">
        <v>428929825</v>
      </c>
      <c r="I21" s="27">
        <v>363758183</v>
      </c>
      <c r="J21" s="27">
        <v>399475394</v>
      </c>
      <c r="K21" s="27">
        <v>390558696</v>
      </c>
      <c r="L21" s="27">
        <v>368197346</v>
      </c>
      <c r="M21" s="27">
        <v>0</v>
      </c>
      <c r="N21" s="27">
        <v>0</v>
      </c>
      <c r="O21" s="27">
        <v>0</v>
      </c>
      <c r="P21" s="264">
        <v>3429851880</v>
      </c>
      <c r="Q21" s="169">
        <v>5047026.8804352488</v>
      </c>
      <c r="R21" s="22"/>
      <c r="S21" s="4"/>
      <c r="U21" s="77"/>
      <c r="V21" s="71"/>
    </row>
    <row r="22" spans="1:22" s="3" customFormat="1">
      <c r="A22" s="21"/>
      <c r="B22" s="261" t="s">
        <v>8</v>
      </c>
      <c r="C22" s="30" t="s">
        <v>72</v>
      </c>
      <c r="D22" s="30">
        <v>1803130867</v>
      </c>
      <c r="E22" s="30">
        <v>1778817990</v>
      </c>
      <c r="F22" s="30">
        <v>1731781769</v>
      </c>
      <c r="G22" s="30">
        <v>1816664703</v>
      </c>
      <c r="H22" s="30">
        <v>1913912781</v>
      </c>
      <c r="I22" s="30">
        <v>1716304587</v>
      </c>
      <c r="J22" s="30">
        <v>1923277538</v>
      </c>
      <c r="K22" s="30">
        <v>1886658981</v>
      </c>
      <c r="L22" s="30">
        <v>1730787233</v>
      </c>
      <c r="M22" s="30">
        <v>0</v>
      </c>
      <c r="N22" s="30">
        <v>0</v>
      </c>
      <c r="O22" s="30">
        <v>0</v>
      </c>
      <c r="P22" s="265">
        <v>16301336449</v>
      </c>
      <c r="Q22" s="167">
        <v>23978402.95552817</v>
      </c>
      <c r="R22" s="22"/>
      <c r="S22" s="4"/>
      <c r="U22" s="77"/>
      <c r="V22" s="71"/>
    </row>
    <row r="23" spans="1:22" s="3" customFormat="1">
      <c r="A23" s="21"/>
      <c r="B23" s="260" t="s">
        <v>9</v>
      </c>
      <c r="C23" s="27" t="s">
        <v>73</v>
      </c>
      <c r="D23" s="27">
        <v>1012596423</v>
      </c>
      <c r="E23" s="27">
        <v>1173386136</v>
      </c>
      <c r="F23" s="27">
        <v>1063022285</v>
      </c>
      <c r="G23" s="27">
        <v>1003900808</v>
      </c>
      <c r="H23" s="27">
        <v>949689766</v>
      </c>
      <c r="I23" s="27">
        <v>918234480</v>
      </c>
      <c r="J23" s="27">
        <v>1006573827</v>
      </c>
      <c r="K23" s="27">
        <v>980829216</v>
      </c>
      <c r="L23" s="27">
        <v>945950438</v>
      </c>
      <c r="M23" s="27">
        <v>0</v>
      </c>
      <c r="N23" s="27">
        <v>0</v>
      </c>
      <c r="O23" s="27">
        <v>0</v>
      </c>
      <c r="P23" s="264">
        <v>9054183379</v>
      </c>
      <c r="Q23" s="169">
        <v>13301288.508805752</v>
      </c>
      <c r="R23" s="22"/>
      <c r="S23" s="4"/>
      <c r="U23" s="77"/>
      <c r="V23" s="71"/>
    </row>
    <row r="24" spans="1:22" s="3" customFormat="1">
      <c r="A24" s="21"/>
      <c r="B24" s="262" t="s">
        <v>129</v>
      </c>
      <c r="C24" s="30" t="s">
        <v>74</v>
      </c>
      <c r="D24" s="30">
        <v>641767274</v>
      </c>
      <c r="E24" s="30">
        <v>671184178</v>
      </c>
      <c r="F24" s="30">
        <v>628010154</v>
      </c>
      <c r="G24" s="30">
        <v>618178025</v>
      </c>
      <c r="H24" s="30">
        <v>731284925</v>
      </c>
      <c r="I24" s="30">
        <v>662623505</v>
      </c>
      <c r="J24" s="30">
        <v>826727219</v>
      </c>
      <c r="K24" s="30">
        <v>735141240</v>
      </c>
      <c r="L24" s="30">
        <v>685447120</v>
      </c>
      <c r="M24" s="30">
        <v>0</v>
      </c>
      <c r="N24" s="30">
        <v>0</v>
      </c>
      <c r="O24" s="30">
        <v>0</v>
      </c>
      <c r="P24" s="265">
        <v>6200363640</v>
      </c>
      <c r="Q24" s="167">
        <v>9129215.3716012258</v>
      </c>
      <c r="R24" s="22"/>
      <c r="S24" s="4"/>
      <c r="U24" s="77"/>
      <c r="V24" s="71"/>
    </row>
    <row r="25" spans="1:22" s="3" customFormat="1">
      <c r="A25" s="21"/>
      <c r="B25" s="260" t="s">
        <v>90</v>
      </c>
      <c r="C25" s="27" t="s">
        <v>91</v>
      </c>
      <c r="D25" s="27">
        <v>331735080</v>
      </c>
      <c r="E25" s="27">
        <v>357704712</v>
      </c>
      <c r="F25" s="27">
        <v>289658094</v>
      </c>
      <c r="G25" s="27">
        <v>284819809</v>
      </c>
      <c r="H25" s="27">
        <v>149519293</v>
      </c>
      <c r="I25" s="27">
        <v>293829884</v>
      </c>
      <c r="J25" s="27">
        <v>353410717</v>
      </c>
      <c r="K25" s="27">
        <v>300315850</v>
      </c>
      <c r="L25" s="27">
        <v>338881923</v>
      </c>
      <c r="M25" s="27">
        <v>0</v>
      </c>
      <c r="N25" s="27">
        <v>0</v>
      </c>
      <c r="O25" s="27">
        <v>0</v>
      </c>
      <c r="P25" s="264">
        <v>2699875362</v>
      </c>
      <c r="Q25" s="169">
        <v>3968140.5049122442</v>
      </c>
      <c r="R25" s="22"/>
      <c r="S25" s="4"/>
      <c r="U25" s="77"/>
      <c r="V25" s="71"/>
    </row>
    <row r="26" spans="1:22" s="3" customFormat="1">
      <c r="A26" s="21"/>
      <c r="B26" s="262" t="s">
        <v>88</v>
      </c>
      <c r="C26" s="30" t="s">
        <v>89</v>
      </c>
      <c r="D26" s="30">
        <v>388282181</v>
      </c>
      <c r="E26" s="30">
        <v>376598655</v>
      </c>
      <c r="F26" s="30">
        <v>413218855</v>
      </c>
      <c r="G26" s="30">
        <v>339855470</v>
      </c>
      <c r="H26" s="30">
        <v>381092246</v>
      </c>
      <c r="I26" s="30">
        <v>393337225</v>
      </c>
      <c r="J26" s="30">
        <v>426104972</v>
      </c>
      <c r="K26" s="30">
        <v>404561949</v>
      </c>
      <c r="L26" s="30">
        <v>385846421</v>
      </c>
      <c r="M26" s="30">
        <v>0</v>
      </c>
      <c r="N26" s="30">
        <v>0</v>
      </c>
      <c r="O26" s="30">
        <v>0</v>
      </c>
      <c r="P26" s="265">
        <v>3508897974</v>
      </c>
      <c r="Q26" s="167">
        <v>5161331.2491915077</v>
      </c>
      <c r="R26" s="22"/>
      <c r="S26" s="4"/>
      <c r="U26" s="77"/>
      <c r="V26" s="71"/>
    </row>
    <row r="27" spans="1:22" s="3" customFormat="1">
      <c r="A27" s="21"/>
      <c r="B27" s="260" t="s">
        <v>10</v>
      </c>
      <c r="C27" s="27" t="s">
        <v>75</v>
      </c>
      <c r="D27" s="27">
        <v>1488270244</v>
      </c>
      <c r="E27" s="27">
        <v>1271533765</v>
      </c>
      <c r="F27" s="27">
        <v>1461683433</v>
      </c>
      <c r="G27" s="27">
        <v>1497855728</v>
      </c>
      <c r="H27" s="27">
        <v>1567026804</v>
      </c>
      <c r="I27" s="27">
        <v>1334401185</v>
      </c>
      <c r="J27" s="27">
        <v>1563848020</v>
      </c>
      <c r="K27" s="27">
        <v>1444583030</v>
      </c>
      <c r="L27" s="27">
        <v>1421826889</v>
      </c>
      <c r="M27" s="27">
        <v>0</v>
      </c>
      <c r="N27" s="27">
        <v>0</v>
      </c>
      <c r="O27" s="27">
        <v>0</v>
      </c>
      <c r="P27" s="264">
        <v>13051029098</v>
      </c>
      <c r="Q27" s="169">
        <v>19200812.863471061</v>
      </c>
      <c r="R27" s="22"/>
      <c r="S27" s="4"/>
      <c r="U27" s="77"/>
      <c r="V27" s="71"/>
    </row>
    <row r="28" spans="1:22" ht="15">
      <c r="A28" s="21"/>
      <c r="B28" s="316" t="s">
        <v>148</v>
      </c>
      <c r="C28" s="317"/>
      <c r="D28" s="317"/>
      <c r="E28" s="317"/>
      <c r="F28" s="317"/>
      <c r="G28" s="317"/>
      <c r="H28" s="317"/>
      <c r="I28" s="317"/>
      <c r="J28" s="317"/>
      <c r="K28" s="317"/>
      <c r="L28" s="317"/>
      <c r="M28" s="317"/>
      <c r="N28" s="317"/>
      <c r="O28" s="317"/>
      <c r="P28" s="317"/>
      <c r="Q28" s="318"/>
      <c r="R28" s="23"/>
    </row>
    <row r="29" spans="1:22">
      <c r="A29" s="21"/>
      <c r="B29" s="111" t="s">
        <v>130</v>
      </c>
      <c r="C29" s="27" t="s">
        <v>131</v>
      </c>
      <c r="D29" s="27">
        <v>627200335</v>
      </c>
      <c r="E29" s="27">
        <v>561831375</v>
      </c>
      <c r="F29" s="27">
        <v>540937535</v>
      </c>
      <c r="G29" s="27">
        <v>532756588</v>
      </c>
      <c r="H29" s="27">
        <v>534299115</v>
      </c>
      <c r="I29" s="27">
        <v>576508320</v>
      </c>
      <c r="J29" s="27">
        <v>624346970</v>
      </c>
      <c r="K29" s="27">
        <v>613865986</v>
      </c>
      <c r="L29" s="27">
        <v>581622678</v>
      </c>
      <c r="M29" s="27">
        <v>0</v>
      </c>
      <c r="N29" s="27">
        <v>0</v>
      </c>
      <c r="O29" s="27">
        <v>0</v>
      </c>
      <c r="P29" s="27">
        <v>5193368902</v>
      </c>
      <c r="Q29" s="167">
        <v>7636116.9746955419</v>
      </c>
      <c r="R29" s="23"/>
      <c r="U29" s="77"/>
      <c r="V29" s="71"/>
    </row>
    <row r="30" spans="1:22" s="3" customFormat="1">
      <c r="A30" s="21"/>
      <c r="B30" s="84" t="s">
        <v>132</v>
      </c>
      <c r="C30" s="26" t="s">
        <v>133</v>
      </c>
      <c r="D30" s="26">
        <v>1936244514</v>
      </c>
      <c r="E30" s="26">
        <v>1878844980</v>
      </c>
      <c r="F30" s="26">
        <v>1791903977</v>
      </c>
      <c r="G30" s="26">
        <v>1805202074</v>
      </c>
      <c r="H30" s="26">
        <v>1806434265</v>
      </c>
      <c r="I30" s="26">
        <v>1720808938</v>
      </c>
      <c r="J30" s="26">
        <v>1903654690.3599999</v>
      </c>
      <c r="K30" s="26">
        <v>1717937988</v>
      </c>
      <c r="L30" s="26">
        <v>1749225225</v>
      </c>
      <c r="M30" s="26">
        <v>0</v>
      </c>
      <c r="N30" s="26">
        <v>0</v>
      </c>
      <c r="O30" s="26">
        <v>0</v>
      </c>
      <c r="P30" s="26">
        <v>16310256651.360001</v>
      </c>
      <c r="Q30" s="169">
        <v>23966544.050422147</v>
      </c>
      <c r="R30" s="22"/>
      <c r="S30" s="4"/>
      <c r="U30" s="77"/>
      <c r="V30" s="71"/>
    </row>
    <row r="31" spans="1:22" s="3" customFormat="1">
      <c r="A31" s="21"/>
      <c r="B31" s="112" t="s">
        <v>134</v>
      </c>
      <c r="C31" s="27" t="s">
        <v>135</v>
      </c>
      <c r="D31" s="27">
        <v>2904727545</v>
      </c>
      <c r="E31" s="27">
        <v>3596472210</v>
      </c>
      <c r="F31" s="27">
        <v>2469610194</v>
      </c>
      <c r="G31" s="27">
        <v>2261643402</v>
      </c>
      <c r="H31" s="27">
        <v>2337184534</v>
      </c>
      <c r="I31" s="27">
        <v>2244828586</v>
      </c>
      <c r="J31" s="27">
        <v>2726344782</v>
      </c>
      <c r="K31" s="27">
        <v>2201871761</v>
      </c>
      <c r="L31" s="27">
        <v>2261385008</v>
      </c>
      <c r="M31" s="27">
        <v>0</v>
      </c>
      <c r="N31" s="27">
        <v>0</v>
      </c>
      <c r="O31" s="27">
        <v>0</v>
      </c>
      <c r="P31" s="27">
        <v>23004068022</v>
      </c>
      <c r="Q31" s="167">
        <v>33721829.00769724</v>
      </c>
      <c r="R31" s="22"/>
      <c r="S31" s="4"/>
      <c r="U31" s="77"/>
      <c r="V31" s="71"/>
    </row>
    <row r="32" spans="1:22" s="3" customFormat="1">
      <c r="A32" s="21"/>
      <c r="B32" s="84" t="s">
        <v>136</v>
      </c>
      <c r="C32" s="28" t="s">
        <v>137</v>
      </c>
      <c r="D32" s="28">
        <v>5744455330.75</v>
      </c>
      <c r="E32" s="28">
        <v>6588768981.0499992</v>
      </c>
      <c r="F32" s="28">
        <v>5338946943.5</v>
      </c>
      <c r="G32" s="28">
        <v>4260451854.5499997</v>
      </c>
      <c r="H32" s="28">
        <v>4206426749.7299995</v>
      </c>
      <c r="I32" s="28">
        <v>4197009354</v>
      </c>
      <c r="J32" s="28">
        <v>4640384194</v>
      </c>
      <c r="K32" s="28">
        <v>4389800241.5100002</v>
      </c>
      <c r="L32" s="28">
        <v>4535525498.499999</v>
      </c>
      <c r="M32" s="28">
        <v>0</v>
      </c>
      <c r="N32" s="28">
        <v>0</v>
      </c>
      <c r="O32" s="28">
        <v>0</v>
      </c>
      <c r="P32" s="28">
        <v>43901769147.590004</v>
      </c>
      <c r="Q32" s="169">
        <v>64335885.185104787</v>
      </c>
      <c r="R32" s="22"/>
      <c r="S32" s="4"/>
      <c r="U32" s="77"/>
      <c r="V32" s="71"/>
    </row>
    <row r="33" spans="1:22" s="3" customFormat="1">
      <c r="A33" s="21"/>
      <c r="B33" s="111" t="s">
        <v>138</v>
      </c>
      <c r="C33" s="29" t="s">
        <v>139</v>
      </c>
      <c r="D33" s="29">
        <v>2045313255</v>
      </c>
      <c r="E33" s="29">
        <v>2435764242</v>
      </c>
      <c r="F33" s="29">
        <v>1009749114</v>
      </c>
      <c r="G33" s="29">
        <v>720294782</v>
      </c>
      <c r="H33" s="29">
        <v>726232984</v>
      </c>
      <c r="I33" s="29">
        <v>616964420</v>
      </c>
      <c r="J33" s="29">
        <v>1174460235</v>
      </c>
      <c r="K33" s="29">
        <v>755516823</v>
      </c>
      <c r="L33" s="29">
        <v>808325204</v>
      </c>
      <c r="M33" s="29">
        <v>0</v>
      </c>
      <c r="N33" s="29">
        <v>0</v>
      </c>
      <c r="O33" s="29">
        <v>0</v>
      </c>
      <c r="P33" s="29">
        <v>10292621059</v>
      </c>
      <c r="Q33" s="167">
        <v>14960712.622448748</v>
      </c>
      <c r="R33" s="22"/>
      <c r="S33" s="4"/>
      <c r="U33" s="77"/>
      <c r="V33" s="71"/>
    </row>
    <row r="34" spans="1:22" s="3" customFormat="1">
      <c r="A34" s="21"/>
      <c r="B34" s="84" t="s">
        <v>140</v>
      </c>
      <c r="C34" s="30" t="s">
        <v>141</v>
      </c>
      <c r="D34" s="30">
        <v>1326320499.98</v>
      </c>
      <c r="E34" s="30">
        <v>1474468874.3800001</v>
      </c>
      <c r="F34" s="30">
        <v>1271845484.8994999</v>
      </c>
      <c r="G34" s="30">
        <v>1353296981.8399999</v>
      </c>
      <c r="H34" s="30">
        <v>1332955831.3399999</v>
      </c>
      <c r="I34" s="30">
        <v>1181198614.1900001</v>
      </c>
      <c r="J34" s="30">
        <v>1428302199.4000001</v>
      </c>
      <c r="K34" s="30">
        <v>1218411631.4979</v>
      </c>
      <c r="L34" s="30">
        <v>1368381222.0599999</v>
      </c>
      <c r="M34" s="30">
        <v>0</v>
      </c>
      <c r="N34" s="30">
        <v>0</v>
      </c>
      <c r="O34" s="30">
        <v>0</v>
      </c>
      <c r="P34" s="30">
        <v>11955181339.587399</v>
      </c>
      <c r="Q34" s="169">
        <v>17573061.809243947</v>
      </c>
      <c r="R34" s="22"/>
      <c r="S34" s="4"/>
      <c r="U34" s="77"/>
      <c r="V34" s="71"/>
    </row>
    <row r="35" spans="1:22" s="3" customFormat="1">
      <c r="A35" s="21"/>
      <c r="B35" s="111" t="s">
        <v>142</v>
      </c>
      <c r="C35" s="27" t="s">
        <v>143</v>
      </c>
      <c r="D35" s="27">
        <v>136319566</v>
      </c>
      <c r="E35" s="27">
        <v>134266573</v>
      </c>
      <c r="F35" s="27">
        <v>161423447</v>
      </c>
      <c r="G35" s="27">
        <v>133494252</v>
      </c>
      <c r="H35" s="27">
        <v>139102272</v>
      </c>
      <c r="I35" s="27">
        <v>137421903</v>
      </c>
      <c r="J35" s="27">
        <v>150296434</v>
      </c>
      <c r="K35" s="27">
        <v>143311453</v>
      </c>
      <c r="L35" s="27">
        <v>150206284</v>
      </c>
      <c r="M35" s="27">
        <v>0</v>
      </c>
      <c r="N35" s="27">
        <v>0</v>
      </c>
      <c r="O35" s="27">
        <v>0</v>
      </c>
      <c r="P35" s="27">
        <v>1285842184</v>
      </c>
      <c r="Q35" s="167">
        <v>1891942.4875159038</v>
      </c>
      <c r="R35" s="22"/>
      <c r="S35" s="4"/>
      <c r="U35" s="77"/>
      <c r="V35" s="71"/>
    </row>
    <row r="36" spans="1:22">
      <c r="B36" s="171" t="s">
        <v>183</v>
      </c>
      <c r="C36" s="66"/>
      <c r="D36" s="66">
        <f t="shared" ref="D36:Q36" si="0">SUM(D11:D27)</f>
        <v>25784715576</v>
      </c>
      <c r="E36" s="66">
        <f t="shared" si="0"/>
        <v>23932841736</v>
      </c>
      <c r="F36" s="66">
        <f t="shared" si="0"/>
        <v>25472973952</v>
      </c>
      <c r="G36" s="66">
        <f t="shared" si="0"/>
        <v>25472211322</v>
      </c>
      <c r="H36" s="66">
        <f t="shared" si="0"/>
        <v>26800936971</v>
      </c>
      <c r="I36" s="66">
        <f t="shared" si="0"/>
        <v>24918389068</v>
      </c>
      <c r="J36" s="66">
        <f t="shared" si="0"/>
        <v>27565285822</v>
      </c>
      <c r="K36" s="66">
        <f t="shared" si="0"/>
        <v>26942537827</v>
      </c>
      <c r="L36" s="206">
        <f t="shared" si="0"/>
        <v>25789398354</v>
      </c>
      <c r="M36" s="206">
        <f t="shared" si="0"/>
        <v>0</v>
      </c>
      <c r="N36" s="206">
        <f t="shared" si="0"/>
        <v>0</v>
      </c>
      <c r="O36" s="206">
        <f t="shared" si="0"/>
        <v>0</v>
      </c>
      <c r="P36" s="66">
        <f t="shared" si="0"/>
        <v>232679290628</v>
      </c>
      <c r="Q36" s="66">
        <f t="shared" si="0"/>
        <v>342349197.76621032</v>
      </c>
    </row>
    <row r="37" spans="1:22">
      <c r="B37" s="171" t="s">
        <v>150</v>
      </c>
      <c r="C37" s="66"/>
      <c r="D37" s="66">
        <f>SUM(D29:D35)</f>
        <v>14720581045.73</v>
      </c>
      <c r="E37" s="66">
        <f t="shared" ref="E37:Q37" si="1">SUM(E29:E35)</f>
        <v>16670417235.43</v>
      </c>
      <c r="F37" s="66">
        <f t="shared" si="1"/>
        <v>12584416695.3995</v>
      </c>
      <c r="G37" s="66">
        <f t="shared" si="1"/>
        <v>11067139934.389999</v>
      </c>
      <c r="H37" s="66">
        <f t="shared" si="1"/>
        <v>11082635751.07</v>
      </c>
      <c r="I37" s="66">
        <f t="shared" si="1"/>
        <v>10674740135.190001</v>
      </c>
      <c r="J37" s="66">
        <f t="shared" si="1"/>
        <v>12647789504.76</v>
      </c>
      <c r="K37" s="66">
        <f t="shared" si="1"/>
        <v>11040715884.0079</v>
      </c>
      <c r="L37" s="206">
        <f t="shared" si="1"/>
        <v>11454671119.559999</v>
      </c>
      <c r="M37" s="206">
        <f t="shared" si="1"/>
        <v>0</v>
      </c>
      <c r="N37" s="206">
        <f t="shared" si="1"/>
        <v>0</v>
      </c>
      <c r="O37" s="206">
        <f t="shared" si="1"/>
        <v>0</v>
      </c>
      <c r="P37" s="66">
        <f t="shared" si="1"/>
        <v>111943107305.53741</v>
      </c>
      <c r="Q37" s="66">
        <f t="shared" si="1"/>
        <v>164086092.13712829</v>
      </c>
    </row>
    <row r="38" spans="1:22" s="290" customFormat="1">
      <c r="A38" s="223"/>
      <c r="B38" s="288" t="s">
        <v>187</v>
      </c>
      <c r="C38" s="289"/>
      <c r="D38" s="289">
        <f>+D36+D37</f>
        <v>40505296621.729996</v>
      </c>
      <c r="E38" s="289">
        <f t="shared" ref="E38:Q38" si="2">+E36+E37</f>
        <v>40603258971.43</v>
      </c>
      <c r="F38" s="289">
        <f t="shared" si="2"/>
        <v>38057390647.399498</v>
      </c>
      <c r="G38" s="289">
        <f t="shared" si="2"/>
        <v>36539351256.389999</v>
      </c>
      <c r="H38" s="289">
        <f t="shared" si="2"/>
        <v>37883572722.07</v>
      </c>
      <c r="I38" s="289">
        <f t="shared" si="2"/>
        <v>35593129203.190002</v>
      </c>
      <c r="J38" s="289">
        <f t="shared" si="2"/>
        <v>40213075326.760002</v>
      </c>
      <c r="K38" s="289">
        <f t="shared" si="2"/>
        <v>37983253711.007904</v>
      </c>
      <c r="L38" s="289">
        <f t="shared" si="2"/>
        <v>37244069473.559998</v>
      </c>
      <c r="M38" s="289">
        <f t="shared" si="2"/>
        <v>0</v>
      </c>
      <c r="N38" s="289">
        <f t="shared" si="2"/>
        <v>0</v>
      </c>
      <c r="O38" s="289">
        <f t="shared" si="2"/>
        <v>0</v>
      </c>
      <c r="P38" s="289">
        <f t="shared" si="2"/>
        <v>344622397933.53741</v>
      </c>
      <c r="Q38" s="289">
        <f t="shared" si="2"/>
        <v>506435289.90333861</v>
      </c>
      <c r="R38" s="223"/>
      <c r="S38" s="223"/>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zoomScaleNormal="100" zoomScalePageLayoutView="90" workbookViewId="0">
      <selection activeCell="V35" sqref="V35"/>
    </sheetView>
  </sheetViews>
  <sheetFormatPr baseColWidth="10" defaultRowHeight="15"/>
  <cols>
    <col min="1" max="1" width="4.140625" style="33"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2" width="6.5703125" bestFit="1" customWidth="1"/>
    <col min="13" max="13" width="8.28515625" bestFit="1" customWidth="1"/>
    <col min="14" max="14" width="7.710937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28" t="s">
        <v>32</v>
      </c>
      <c r="C8" s="329"/>
      <c r="D8" s="329"/>
      <c r="E8" s="329"/>
      <c r="F8" s="329"/>
      <c r="G8" s="329"/>
      <c r="H8" s="329"/>
      <c r="I8" s="329"/>
      <c r="J8" s="329"/>
      <c r="K8" s="329"/>
      <c r="L8" s="329"/>
      <c r="M8" s="329"/>
      <c r="N8" s="329"/>
      <c r="O8" s="329"/>
      <c r="P8" s="330"/>
      <c r="Q8" s="36"/>
      <c r="R8" s="7"/>
    </row>
    <row r="9" spans="1:19" s="1" customFormat="1" ht="11.25" customHeight="1">
      <c r="A9" s="6"/>
      <c r="B9" s="179" t="s">
        <v>6</v>
      </c>
      <c r="C9" s="38" t="s">
        <v>19</v>
      </c>
      <c r="D9" s="38" t="s">
        <v>20</v>
      </c>
      <c r="E9" s="38" t="s">
        <v>21</v>
      </c>
      <c r="F9" s="38" t="s">
        <v>22</v>
      </c>
      <c r="G9" s="38" t="s">
        <v>23</v>
      </c>
      <c r="H9" s="38" t="s">
        <v>24</v>
      </c>
      <c r="I9" s="38" t="s">
        <v>25</v>
      </c>
      <c r="J9" s="38" t="s">
        <v>26</v>
      </c>
      <c r="K9" s="38" t="s">
        <v>27</v>
      </c>
      <c r="L9" s="38" t="s">
        <v>46</v>
      </c>
      <c r="M9" s="38" t="s">
        <v>47</v>
      </c>
      <c r="N9" s="38" t="s">
        <v>48</v>
      </c>
      <c r="O9" s="38" t="s">
        <v>16</v>
      </c>
      <c r="P9" s="180" t="s">
        <v>17</v>
      </c>
      <c r="Q9" s="23"/>
      <c r="R9" s="6"/>
    </row>
    <row r="10" spans="1:19" s="5" customFormat="1">
      <c r="A10" s="6"/>
      <c r="B10" s="325" t="s">
        <v>180</v>
      </c>
      <c r="C10" s="326"/>
      <c r="D10" s="326"/>
      <c r="E10" s="326"/>
      <c r="F10" s="326"/>
      <c r="G10" s="326"/>
      <c r="H10" s="326"/>
      <c r="I10" s="326"/>
      <c r="J10" s="326"/>
      <c r="K10" s="326"/>
      <c r="L10" s="326"/>
      <c r="M10" s="326"/>
      <c r="N10" s="326"/>
      <c r="O10" s="326"/>
      <c r="P10" s="327"/>
      <c r="Q10" s="36"/>
      <c r="R10" s="7"/>
    </row>
    <row r="11" spans="1:19" s="1" customFormat="1" ht="9">
      <c r="A11" s="6"/>
      <c r="B11" s="257" t="s">
        <v>126</v>
      </c>
      <c r="C11" s="35">
        <v>173739544.59999999</v>
      </c>
      <c r="D11" s="35">
        <v>155373881.19999999</v>
      </c>
      <c r="E11" s="35">
        <v>168002519.19999999</v>
      </c>
      <c r="F11" s="35">
        <v>170561319.59999999</v>
      </c>
      <c r="G11" s="35">
        <v>179698465.40000001</v>
      </c>
      <c r="H11" s="35">
        <v>165441082.59999999</v>
      </c>
      <c r="I11" s="35">
        <v>171514242.80000001</v>
      </c>
      <c r="J11" s="35">
        <v>168819676.80000001</v>
      </c>
      <c r="K11" s="35">
        <v>169718058</v>
      </c>
      <c r="L11" s="35"/>
      <c r="M11" s="35"/>
      <c r="N11" s="35"/>
      <c r="O11" s="35">
        <v>1522868790.1999998</v>
      </c>
      <c r="P11" s="35">
        <v>2239567.5238017919</v>
      </c>
      <c r="Q11" s="23"/>
      <c r="R11" s="6"/>
    </row>
    <row r="12" spans="1:19" s="3" customFormat="1" ht="9">
      <c r="A12" s="6"/>
      <c r="B12" s="258" t="s">
        <v>1</v>
      </c>
      <c r="C12" s="37">
        <v>409860821.39999998</v>
      </c>
      <c r="D12" s="37">
        <v>379588373.60000002</v>
      </c>
      <c r="E12" s="37">
        <v>375278461.19999999</v>
      </c>
      <c r="F12" s="37">
        <v>382791270</v>
      </c>
      <c r="G12" s="37">
        <v>384164103.39999998</v>
      </c>
      <c r="H12" s="37">
        <v>348039446.60000002</v>
      </c>
      <c r="I12" s="37">
        <v>389815093</v>
      </c>
      <c r="J12" s="37">
        <v>391511590.60000002</v>
      </c>
      <c r="K12" s="37">
        <v>385430177</v>
      </c>
      <c r="L12" s="37"/>
      <c r="M12" s="37"/>
      <c r="N12" s="37"/>
      <c r="O12" s="37">
        <v>3446479336.7999997</v>
      </c>
      <c r="P12" s="37">
        <v>5066309.8751147604</v>
      </c>
      <c r="Q12" s="22"/>
      <c r="R12" s="6"/>
      <c r="S12" s="1"/>
    </row>
    <row r="13" spans="1:19" s="3" customFormat="1" ht="9">
      <c r="A13" s="6"/>
      <c r="B13" s="259" t="s">
        <v>49</v>
      </c>
      <c r="C13" s="35">
        <v>129934508</v>
      </c>
      <c r="D13" s="35">
        <v>112866333.2</v>
      </c>
      <c r="E13" s="35">
        <v>136444429.40000001</v>
      </c>
      <c r="F13" s="35">
        <v>138682400</v>
      </c>
      <c r="G13" s="35">
        <v>140074859.40000001</v>
      </c>
      <c r="H13" s="35">
        <v>128647605.2</v>
      </c>
      <c r="I13" s="35">
        <v>150442316.40000001</v>
      </c>
      <c r="J13" s="35">
        <v>144013639.40000001</v>
      </c>
      <c r="K13" s="35">
        <v>151585510.40000001</v>
      </c>
      <c r="L13" s="35"/>
      <c r="M13" s="35"/>
      <c r="N13" s="35"/>
      <c r="O13" s="35">
        <v>1232691601.4000001</v>
      </c>
      <c r="P13" s="35">
        <v>1815719.2099812469</v>
      </c>
      <c r="Q13" s="22"/>
      <c r="R13" s="6"/>
      <c r="S13" s="1"/>
    </row>
    <row r="14" spans="1:19" s="3" customFormat="1" ht="9">
      <c r="A14" s="6"/>
      <c r="B14" s="258" t="s">
        <v>153</v>
      </c>
      <c r="C14" s="37">
        <v>0</v>
      </c>
      <c r="D14" s="37">
        <v>0</v>
      </c>
      <c r="E14" s="37">
        <v>0</v>
      </c>
      <c r="F14" s="37">
        <v>0</v>
      </c>
      <c r="G14" s="37">
        <v>0</v>
      </c>
      <c r="H14" s="37">
        <v>0</v>
      </c>
      <c r="I14" s="37">
        <v>0</v>
      </c>
      <c r="J14" s="37">
        <v>20657094.800000001</v>
      </c>
      <c r="K14" s="37">
        <v>29604682</v>
      </c>
      <c r="L14" s="37"/>
      <c r="M14" s="37"/>
      <c r="N14" s="37"/>
      <c r="O14" s="37">
        <v>50261776.799999997</v>
      </c>
      <c r="P14" s="37">
        <v>75627.984094568121</v>
      </c>
      <c r="Q14" s="22"/>
      <c r="R14" s="6"/>
      <c r="S14" s="1"/>
    </row>
    <row r="15" spans="1:19" s="3" customFormat="1" ht="9">
      <c r="A15" s="6"/>
      <c r="B15" s="257" t="s">
        <v>18</v>
      </c>
      <c r="C15" s="35">
        <v>121018275.8</v>
      </c>
      <c r="D15" s="35">
        <v>124203304.2</v>
      </c>
      <c r="E15" s="35">
        <v>99291069</v>
      </c>
      <c r="F15" s="35">
        <v>88230526</v>
      </c>
      <c r="G15" s="35">
        <v>104693538.2</v>
      </c>
      <c r="H15" s="35">
        <v>89558762.599999994</v>
      </c>
      <c r="I15" s="35">
        <v>123088357.8</v>
      </c>
      <c r="J15" s="35">
        <v>105392336.40000001</v>
      </c>
      <c r="K15" s="35">
        <v>100016458.8</v>
      </c>
      <c r="L15" s="35"/>
      <c r="M15" s="35"/>
      <c r="N15" s="35"/>
      <c r="O15" s="35">
        <v>955492628.79999995</v>
      </c>
      <c r="P15" s="35">
        <v>1403067.535341792</v>
      </c>
      <c r="Q15" s="22"/>
      <c r="R15" s="6"/>
      <c r="S15" s="1"/>
    </row>
    <row r="16" spans="1:19" s="3" customFormat="1" ht="9">
      <c r="A16" s="6"/>
      <c r="B16" s="258" t="s">
        <v>76</v>
      </c>
      <c r="C16" s="37">
        <v>554266751</v>
      </c>
      <c r="D16" s="37">
        <v>478852225.80000001</v>
      </c>
      <c r="E16" s="37">
        <v>569246849.60000002</v>
      </c>
      <c r="F16" s="37">
        <v>479542018.39999998</v>
      </c>
      <c r="G16" s="37">
        <v>576469834.20000005</v>
      </c>
      <c r="H16" s="37">
        <v>532832054.39999998</v>
      </c>
      <c r="I16" s="37">
        <v>585513632.20000005</v>
      </c>
      <c r="J16" s="37">
        <v>631836045.79999995</v>
      </c>
      <c r="K16" s="37">
        <v>535736939.60000002</v>
      </c>
      <c r="L16" s="37"/>
      <c r="M16" s="37"/>
      <c r="N16" s="37"/>
      <c r="O16" s="37">
        <v>4944296351.000001</v>
      </c>
      <c r="P16" s="37">
        <v>7276618.8866474275</v>
      </c>
      <c r="Q16" s="22"/>
      <c r="R16" s="6"/>
      <c r="S16" s="1"/>
    </row>
    <row r="17" spans="1:19" s="3" customFormat="1" ht="9">
      <c r="A17" s="6"/>
      <c r="B17" s="257" t="s">
        <v>127</v>
      </c>
      <c r="C17" s="35">
        <v>1127496497.5999999</v>
      </c>
      <c r="D17" s="35">
        <v>1007637581.4</v>
      </c>
      <c r="E17" s="35">
        <v>1085623573.2</v>
      </c>
      <c r="F17" s="35">
        <v>1154566141.2</v>
      </c>
      <c r="G17" s="35">
        <v>1175745871.5999999</v>
      </c>
      <c r="H17" s="35">
        <v>1140319631</v>
      </c>
      <c r="I17" s="35">
        <v>1171202334.4000001</v>
      </c>
      <c r="J17" s="35">
        <v>1173597426.8</v>
      </c>
      <c r="K17" s="35">
        <v>1113319782.4000001</v>
      </c>
      <c r="L17" s="35"/>
      <c r="M17" s="35"/>
      <c r="N17" s="35"/>
      <c r="O17" s="35">
        <v>10149508839.599998</v>
      </c>
      <c r="P17" s="35">
        <v>14933910.116081616</v>
      </c>
      <c r="Q17" s="22"/>
      <c r="R17" s="6"/>
      <c r="S17" s="1"/>
    </row>
    <row r="18" spans="1:19" s="3" customFormat="1" ht="9">
      <c r="A18" s="6"/>
      <c r="B18" s="258" t="s">
        <v>2</v>
      </c>
      <c r="C18" s="37">
        <v>86724886.799999997</v>
      </c>
      <c r="D18" s="37">
        <v>96200152.200000003</v>
      </c>
      <c r="E18" s="37">
        <v>97805701.200000003</v>
      </c>
      <c r="F18" s="37">
        <v>86679329.200000003</v>
      </c>
      <c r="G18" s="37">
        <v>95051173.599999994</v>
      </c>
      <c r="H18" s="37">
        <v>81446213.799999997</v>
      </c>
      <c r="I18" s="37">
        <v>91320845.200000003</v>
      </c>
      <c r="J18" s="37">
        <v>81929284.200000003</v>
      </c>
      <c r="K18" s="37">
        <v>92699397.200000003</v>
      </c>
      <c r="L18" s="37"/>
      <c r="M18" s="37"/>
      <c r="N18" s="37"/>
      <c r="O18" s="37">
        <v>809856983.4000001</v>
      </c>
      <c r="P18" s="37">
        <v>1190384.2622606724</v>
      </c>
      <c r="Q18" s="22"/>
      <c r="R18" s="6"/>
      <c r="S18" s="1"/>
    </row>
    <row r="19" spans="1:19" s="3" customFormat="1" ht="9">
      <c r="A19" s="6"/>
      <c r="B19" s="260" t="s">
        <v>3</v>
      </c>
      <c r="C19" s="35">
        <v>148623105.80000001</v>
      </c>
      <c r="D19" s="35">
        <v>136004602</v>
      </c>
      <c r="E19" s="35">
        <v>158633439.40000001</v>
      </c>
      <c r="F19" s="35">
        <v>165665743.40000001</v>
      </c>
      <c r="G19" s="35">
        <v>161274156.80000001</v>
      </c>
      <c r="H19" s="35">
        <v>152294250</v>
      </c>
      <c r="I19" s="35">
        <v>180603497.19999999</v>
      </c>
      <c r="J19" s="35">
        <v>143795298.59999999</v>
      </c>
      <c r="K19" s="35">
        <v>162621844.59999999</v>
      </c>
      <c r="L19" s="35"/>
      <c r="M19" s="35"/>
      <c r="N19" s="35"/>
      <c r="O19" s="35">
        <v>1409515937.8</v>
      </c>
      <c r="P19" s="35">
        <v>2075130.26781149</v>
      </c>
      <c r="Q19" s="22"/>
      <c r="R19" s="6"/>
      <c r="S19" s="1"/>
    </row>
    <row r="20" spans="1:19" s="3" customFormat="1" ht="9">
      <c r="A20" s="6"/>
      <c r="B20" s="261" t="s">
        <v>128</v>
      </c>
      <c r="C20" s="37">
        <v>512291185.19999999</v>
      </c>
      <c r="D20" s="37">
        <v>473599319.19999999</v>
      </c>
      <c r="E20" s="37">
        <v>531448408</v>
      </c>
      <c r="F20" s="37">
        <v>512171954.19999999</v>
      </c>
      <c r="G20" s="37">
        <v>552098072.39999998</v>
      </c>
      <c r="H20" s="37">
        <v>496059305.39999998</v>
      </c>
      <c r="I20" s="37">
        <v>568838828.39999998</v>
      </c>
      <c r="J20" s="37">
        <v>530182169.60000002</v>
      </c>
      <c r="K20" s="37">
        <v>502749239.60000002</v>
      </c>
      <c r="L20" s="37"/>
      <c r="M20" s="37"/>
      <c r="N20" s="37"/>
      <c r="O20" s="37">
        <v>4679438482</v>
      </c>
      <c r="P20" s="37">
        <v>6885595.4118045596</v>
      </c>
      <c r="Q20" s="22"/>
      <c r="R20" s="6"/>
      <c r="S20" s="1"/>
    </row>
    <row r="21" spans="1:19" s="3" customFormat="1" ht="9">
      <c r="A21" s="6"/>
      <c r="B21" s="260" t="s">
        <v>7</v>
      </c>
      <c r="C21" s="35">
        <v>60444839.200000003</v>
      </c>
      <c r="D21" s="35">
        <v>60076392.600000001</v>
      </c>
      <c r="E21" s="35">
        <v>63767432.200000003</v>
      </c>
      <c r="F21" s="35">
        <v>64271409.399999999</v>
      </c>
      <c r="G21" s="35">
        <v>72089046.200000003</v>
      </c>
      <c r="H21" s="35">
        <v>61135829</v>
      </c>
      <c r="I21" s="35">
        <v>67138721.599999994</v>
      </c>
      <c r="J21" s="35">
        <v>65640117</v>
      </c>
      <c r="K21" s="35">
        <v>61881906.799999997</v>
      </c>
      <c r="L21" s="35"/>
      <c r="M21" s="35"/>
      <c r="N21" s="35"/>
      <c r="O21" s="35">
        <v>576445694</v>
      </c>
      <c r="P21" s="35">
        <v>848239.81165607169</v>
      </c>
      <c r="Q21" s="22"/>
      <c r="R21" s="6"/>
      <c r="S21" s="1"/>
    </row>
    <row r="22" spans="1:19" s="3" customFormat="1" ht="9">
      <c r="A22" s="6"/>
      <c r="B22" s="261" t="s">
        <v>8</v>
      </c>
      <c r="C22" s="37">
        <v>295471024.39999998</v>
      </c>
      <c r="D22" s="37">
        <v>291486981.60000002</v>
      </c>
      <c r="E22" s="37">
        <v>283779365.39999998</v>
      </c>
      <c r="F22" s="37">
        <v>295246179.39999998</v>
      </c>
      <c r="G22" s="37">
        <v>311051035.19999999</v>
      </c>
      <c r="H22" s="37">
        <v>278935552.19999999</v>
      </c>
      <c r="I22" s="37">
        <v>312573005</v>
      </c>
      <c r="J22" s="37">
        <v>306621720</v>
      </c>
      <c r="K22" s="37">
        <v>281289286.39999998</v>
      </c>
      <c r="L22" s="37"/>
      <c r="M22" s="37"/>
      <c r="N22" s="37"/>
      <c r="O22" s="37">
        <v>2656454149.5999999</v>
      </c>
      <c r="P22" s="37">
        <v>3907163.0158574977</v>
      </c>
      <c r="Q22" s="22"/>
      <c r="R22" s="6"/>
      <c r="S22" s="1"/>
    </row>
    <row r="23" spans="1:19" s="3" customFormat="1" ht="9">
      <c r="A23" s="6"/>
      <c r="B23" s="260" t="s">
        <v>9</v>
      </c>
      <c r="C23" s="35">
        <v>170184272.80000001</v>
      </c>
      <c r="D23" s="35">
        <v>197207754</v>
      </c>
      <c r="E23" s="35">
        <v>178659207.59999999</v>
      </c>
      <c r="F23" s="35">
        <v>168722824.80000001</v>
      </c>
      <c r="G23" s="35">
        <v>159611725.40000001</v>
      </c>
      <c r="H23" s="35">
        <v>154325122.59999999</v>
      </c>
      <c r="I23" s="35">
        <v>169172071.80000001</v>
      </c>
      <c r="J23" s="35">
        <v>164845246.40000001</v>
      </c>
      <c r="K23" s="35">
        <v>158983266.80000001</v>
      </c>
      <c r="L23" s="35"/>
      <c r="M23" s="35"/>
      <c r="N23" s="35"/>
      <c r="O23" s="35">
        <v>1521711492.2</v>
      </c>
      <c r="P23" s="35">
        <v>2235510.6736411504</v>
      </c>
      <c r="Q23" s="22"/>
      <c r="R23" s="6"/>
      <c r="S23" s="1"/>
    </row>
    <row r="24" spans="1:19" s="3" customFormat="1" ht="9">
      <c r="A24" s="6"/>
      <c r="B24" s="262" t="s">
        <v>129</v>
      </c>
      <c r="C24" s="37">
        <v>106565725.40000001</v>
      </c>
      <c r="D24" s="37">
        <v>111450414.8</v>
      </c>
      <c r="E24" s="37">
        <v>104281349.8</v>
      </c>
      <c r="F24" s="37">
        <v>102108464.40000001</v>
      </c>
      <c r="G24" s="37">
        <v>120791062.8</v>
      </c>
      <c r="H24" s="37">
        <v>109449812</v>
      </c>
      <c r="I24" s="37">
        <v>136555884</v>
      </c>
      <c r="J24" s="37">
        <v>121428035.40000001</v>
      </c>
      <c r="K24" s="37">
        <v>113219736</v>
      </c>
      <c r="L24" s="37"/>
      <c r="M24" s="37"/>
      <c r="N24" s="37"/>
      <c r="O24" s="37">
        <v>1025850484.5999999</v>
      </c>
      <c r="P24" s="37">
        <v>1510346.2576961087</v>
      </c>
      <c r="Q24" s="22"/>
      <c r="R24" s="6"/>
      <c r="S24" s="1"/>
    </row>
    <row r="25" spans="1:19" s="3" customFormat="1" ht="9">
      <c r="A25" s="6"/>
      <c r="B25" s="260" t="s">
        <v>90</v>
      </c>
      <c r="C25" s="35">
        <v>55753795</v>
      </c>
      <c r="D25" s="35">
        <v>60118439</v>
      </c>
      <c r="E25" s="35">
        <v>48682032.600000001</v>
      </c>
      <c r="F25" s="35">
        <v>47868875.399999999</v>
      </c>
      <c r="G25" s="35">
        <v>25129293</v>
      </c>
      <c r="H25" s="35">
        <v>49383173.799999997</v>
      </c>
      <c r="I25" s="35">
        <v>59396759.200000003</v>
      </c>
      <c r="J25" s="35">
        <v>50473252.200000003</v>
      </c>
      <c r="K25" s="35">
        <v>56954945</v>
      </c>
      <c r="L25" s="35"/>
      <c r="M25" s="35"/>
      <c r="N25" s="35"/>
      <c r="O25" s="35">
        <v>453760565.19999999</v>
      </c>
      <c r="P25" s="35">
        <v>666914.37080581416</v>
      </c>
      <c r="Q25" s="22"/>
      <c r="R25" s="6"/>
      <c r="S25" s="1"/>
    </row>
    <row r="26" spans="1:19" s="3" customFormat="1" ht="9">
      <c r="A26" s="6"/>
      <c r="B26" s="262" t="s">
        <v>88</v>
      </c>
      <c r="C26" s="37">
        <v>65257509.399999999</v>
      </c>
      <c r="D26" s="37">
        <v>63293891.600000001</v>
      </c>
      <c r="E26" s="37">
        <v>69448547</v>
      </c>
      <c r="F26" s="37">
        <v>57118566.399999999</v>
      </c>
      <c r="G26" s="37">
        <v>64049117</v>
      </c>
      <c r="H26" s="37">
        <v>66107096.600000001</v>
      </c>
      <c r="I26" s="37">
        <v>71614281</v>
      </c>
      <c r="J26" s="37">
        <v>67993604.799999997</v>
      </c>
      <c r="K26" s="37">
        <v>64848138</v>
      </c>
      <c r="L26" s="37"/>
      <c r="M26" s="37"/>
      <c r="N26" s="37"/>
      <c r="O26" s="37">
        <v>589730751.79999995</v>
      </c>
      <c r="P26" s="37">
        <v>867450.6299188633</v>
      </c>
      <c r="Q26" s="22"/>
      <c r="R26" s="6"/>
      <c r="S26" s="1"/>
    </row>
    <row r="27" spans="1:19" s="3" customFormat="1" ht="9">
      <c r="A27" s="6"/>
      <c r="B27" s="260" t="s">
        <v>10</v>
      </c>
      <c r="C27" s="35">
        <v>243626087</v>
      </c>
      <c r="D27" s="35">
        <v>208146871.80000001</v>
      </c>
      <c r="E27" s="35">
        <v>239273893</v>
      </c>
      <c r="F27" s="35">
        <v>241167359.19999999</v>
      </c>
      <c r="G27" s="35">
        <v>252304483.80000001</v>
      </c>
      <c r="H27" s="35">
        <v>214849804.40000001</v>
      </c>
      <c r="I27" s="35">
        <v>251792672.80000001</v>
      </c>
      <c r="J27" s="35">
        <v>232590007.19999999</v>
      </c>
      <c r="K27" s="35">
        <v>228926077.40000001</v>
      </c>
      <c r="L27" s="35"/>
      <c r="M27" s="35"/>
      <c r="N27" s="35"/>
      <c r="O27" s="35">
        <v>2112677256.6000001</v>
      </c>
      <c r="P27" s="35">
        <v>3107654.6980392719</v>
      </c>
      <c r="Q27" s="22"/>
      <c r="R27" s="6"/>
      <c r="S27" s="1"/>
    </row>
    <row r="28" spans="1:19" s="3" customFormat="1" ht="9">
      <c r="A28" s="6"/>
      <c r="B28" s="271" t="s">
        <v>0</v>
      </c>
      <c r="C28" s="271">
        <v>4261258829.4000001</v>
      </c>
      <c r="D28" s="271">
        <v>3956106518.1999998</v>
      </c>
      <c r="E28" s="271">
        <v>4209666277.8000002</v>
      </c>
      <c r="F28" s="271">
        <v>4155394381</v>
      </c>
      <c r="G28" s="271">
        <v>4374295838.3999996</v>
      </c>
      <c r="H28" s="271">
        <v>4068824742.2000003</v>
      </c>
      <c r="I28" s="271">
        <v>4500582542.7999992</v>
      </c>
      <c r="J28" s="271">
        <v>4401326546</v>
      </c>
      <c r="K28" s="271">
        <v>4209585446</v>
      </c>
      <c r="L28" s="271"/>
      <c r="M28" s="271"/>
      <c r="N28" s="271"/>
      <c r="O28" s="271">
        <v>38137041121.799995</v>
      </c>
      <c r="P28" s="271">
        <v>56105210.530554704</v>
      </c>
      <c r="Q28" s="22"/>
      <c r="R28" s="6"/>
      <c r="S28" s="1"/>
    </row>
    <row r="29" spans="1:19" s="3" customFormat="1" ht="18" customHeight="1">
      <c r="A29" s="6"/>
      <c r="B29" s="271" t="s">
        <v>5</v>
      </c>
      <c r="C29" s="271">
        <v>5902429.2948265113</v>
      </c>
      <c r="D29" s="271">
        <v>5618830.9825587999</v>
      </c>
      <c r="E29" s="271">
        <v>6171897.7198821232</v>
      </c>
      <c r="F29" s="271">
        <v>6202729.2120072236</v>
      </c>
      <c r="G29" s="271">
        <v>6415146.3451977642</v>
      </c>
      <c r="H29" s="271">
        <v>5974165.2725857841</v>
      </c>
      <c r="I29" s="271">
        <v>6844263.7936645513</v>
      </c>
      <c r="J29" s="271">
        <v>6679910.9805885656</v>
      </c>
      <c r="K29" s="271">
        <v>6295836.9292433783</v>
      </c>
      <c r="L29" s="271"/>
      <c r="M29" s="271"/>
      <c r="N29" s="271"/>
      <c r="O29" s="271">
        <v>56105210.530554697</v>
      </c>
      <c r="P29" s="271"/>
      <c r="Q29" s="22"/>
      <c r="R29" s="6"/>
      <c r="S29" s="1"/>
    </row>
    <row r="30" spans="1:19" s="1" customFormat="1" ht="18" customHeight="1">
      <c r="A30" s="6"/>
      <c r="B30" s="271" t="s">
        <v>15</v>
      </c>
      <c r="C30" s="270">
        <v>721.95</v>
      </c>
      <c r="D30" s="270">
        <v>704.08</v>
      </c>
      <c r="E30" s="270">
        <v>682.07</v>
      </c>
      <c r="F30" s="270">
        <v>669.93000000000006</v>
      </c>
      <c r="G30" s="270">
        <v>681.87</v>
      </c>
      <c r="H30" s="270">
        <v>681.07</v>
      </c>
      <c r="I30" s="270">
        <v>657.57</v>
      </c>
      <c r="J30" s="270">
        <v>658.89</v>
      </c>
      <c r="K30" s="270">
        <v>668.63</v>
      </c>
      <c r="L30" s="270"/>
      <c r="M30" s="270"/>
      <c r="N30" s="270"/>
      <c r="O30" s="271"/>
      <c r="P30" s="271"/>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34"/>
      <c r="B32" s="331" t="s">
        <v>28</v>
      </c>
      <c r="C32" s="332"/>
      <c r="D32" s="332"/>
      <c r="E32" s="332"/>
      <c r="F32" s="332"/>
      <c r="G32" s="332"/>
      <c r="H32" s="332"/>
      <c r="I32" s="332"/>
      <c r="J32" s="332"/>
      <c r="K32" s="332"/>
      <c r="L32" s="332"/>
      <c r="M32" s="332"/>
      <c r="N32" s="332"/>
      <c r="O32" s="332"/>
      <c r="P32" s="333"/>
      <c r="Q32" s="9"/>
      <c r="R32" s="6"/>
    </row>
    <row r="33" spans="1:19" s="1" customFormat="1" ht="11.25">
      <c r="A33" s="6"/>
      <c r="B33" s="172" t="s">
        <v>6</v>
      </c>
      <c r="C33" s="40" t="s">
        <v>19</v>
      </c>
      <c r="D33" s="40" t="s">
        <v>20</v>
      </c>
      <c r="E33" s="40" t="s">
        <v>21</v>
      </c>
      <c r="F33" s="40" t="s">
        <v>22</v>
      </c>
      <c r="G33" s="40" t="s">
        <v>23</v>
      </c>
      <c r="H33" s="40" t="s">
        <v>24</v>
      </c>
      <c r="I33" s="40" t="s">
        <v>25</v>
      </c>
      <c r="J33" s="40" t="s">
        <v>26</v>
      </c>
      <c r="K33" s="40" t="s">
        <v>27</v>
      </c>
      <c r="L33" s="38" t="s">
        <v>46</v>
      </c>
      <c r="M33" s="38" t="s">
        <v>47</v>
      </c>
      <c r="N33" s="38" t="s">
        <v>48</v>
      </c>
      <c r="O33" s="40" t="s">
        <v>16</v>
      </c>
      <c r="P33" s="173" t="s">
        <v>17</v>
      </c>
      <c r="Q33" s="23"/>
      <c r="R33" s="6"/>
    </row>
    <row r="34" spans="1:19" s="1" customFormat="1" ht="22.5" customHeight="1">
      <c r="A34" s="6"/>
      <c r="B34" s="325" t="s">
        <v>180</v>
      </c>
      <c r="C34" s="326"/>
      <c r="D34" s="326"/>
      <c r="E34" s="326"/>
      <c r="F34" s="326"/>
      <c r="G34" s="326"/>
      <c r="H34" s="326"/>
      <c r="I34" s="326"/>
      <c r="J34" s="326"/>
      <c r="K34" s="326"/>
      <c r="L34" s="326"/>
      <c r="M34" s="326"/>
      <c r="N34" s="326"/>
      <c r="O34" s="326"/>
      <c r="P34" s="327"/>
      <c r="Q34" s="23"/>
      <c r="R34" s="6"/>
    </row>
    <row r="35" spans="1:19" s="1" customFormat="1" ht="9">
      <c r="A35" s="6"/>
      <c r="B35" s="257" t="s">
        <v>126</v>
      </c>
      <c r="C35" s="35">
        <v>170861870.95798317</v>
      </c>
      <c r="D35" s="35">
        <v>152800400.8655462</v>
      </c>
      <c r="E35" s="35">
        <v>165219868.85714284</v>
      </c>
      <c r="F35" s="35">
        <v>171101640.42016804</v>
      </c>
      <c r="G35" s="35">
        <v>180267731.8655462</v>
      </c>
      <c r="H35" s="35">
        <v>165965183.13445377</v>
      </c>
      <c r="I35" s="35">
        <v>172057582.63025209</v>
      </c>
      <c r="J35" s="35">
        <v>169354480.57142857</v>
      </c>
      <c r="K35" s="35">
        <v>170255707.73109242</v>
      </c>
      <c r="L35" s="35"/>
      <c r="M35" s="35"/>
      <c r="N35" s="35"/>
      <c r="O35" s="35">
        <v>1517884467.0336132</v>
      </c>
      <c r="P35" s="35">
        <v>2232699.7238752157</v>
      </c>
      <c r="Q35" s="23"/>
      <c r="R35" s="6"/>
    </row>
    <row r="36" spans="1:19" s="1" customFormat="1" ht="9">
      <c r="A36" s="6"/>
      <c r="B36" s="258" t="s">
        <v>1</v>
      </c>
      <c r="C36" s="37">
        <v>400584136.17647058</v>
      </c>
      <c r="D36" s="37">
        <v>370996867.24369746</v>
      </c>
      <c r="E36" s="37">
        <v>366784504.17647058</v>
      </c>
      <c r="F36" s="37">
        <v>385632774.48739493</v>
      </c>
      <c r="G36" s="37">
        <v>387015798.85714281</v>
      </c>
      <c r="H36" s="37">
        <v>350622984.26890755</v>
      </c>
      <c r="I36" s="37">
        <v>392708736.28571427</v>
      </c>
      <c r="J36" s="37">
        <v>394273062.9663865</v>
      </c>
      <c r="K36" s="37">
        <v>388291270.45378149</v>
      </c>
      <c r="L36" s="37"/>
      <c r="M36" s="37"/>
      <c r="N36" s="37"/>
      <c r="O36" s="37">
        <v>3436910134.915966</v>
      </c>
      <c r="P36" s="37">
        <v>5053892.3894997155</v>
      </c>
      <c r="Q36" s="23"/>
      <c r="R36" s="6"/>
    </row>
    <row r="37" spans="1:19" s="3" customFormat="1" ht="9">
      <c r="A37" s="6"/>
      <c r="B37" s="259" t="s">
        <v>49</v>
      </c>
      <c r="C37" s="35">
        <v>130208631.28571427</v>
      </c>
      <c r="D37" s="35">
        <v>113104447.9327731</v>
      </c>
      <c r="E37" s="35">
        <v>136726891.99159664</v>
      </c>
      <c r="F37" s="35">
        <v>140907251.2352941</v>
      </c>
      <c r="G37" s="35">
        <v>142322049.6722689</v>
      </c>
      <c r="H37" s="35">
        <v>130711470.59663865</v>
      </c>
      <c r="I37" s="35">
        <v>152855829.45378152</v>
      </c>
      <c r="J37" s="35">
        <v>146324018.7142857</v>
      </c>
      <c r="K37" s="35">
        <v>154017363.63865545</v>
      </c>
      <c r="L37" s="35"/>
      <c r="M37" s="35"/>
      <c r="N37" s="35"/>
      <c r="O37" s="35">
        <v>1247177954.5210083</v>
      </c>
      <c r="P37" s="35">
        <v>1837312.0957602691</v>
      </c>
      <c r="Q37" s="22"/>
      <c r="R37" s="6"/>
      <c r="S37" s="1"/>
    </row>
    <row r="38" spans="1:19" s="3" customFormat="1" ht="9">
      <c r="A38" s="6"/>
      <c r="B38" s="258" t="s">
        <v>153</v>
      </c>
      <c r="C38" s="37">
        <v>0</v>
      </c>
      <c r="D38" s="37">
        <v>0</v>
      </c>
      <c r="E38" s="37">
        <v>0</v>
      </c>
      <c r="F38" s="37">
        <v>0</v>
      </c>
      <c r="G38" s="37">
        <v>0</v>
      </c>
      <c r="H38" s="37">
        <v>0</v>
      </c>
      <c r="I38" s="37">
        <v>0</v>
      </c>
      <c r="J38" s="37">
        <v>19754620.605042014</v>
      </c>
      <c r="K38" s="37">
        <v>28311302.378151257</v>
      </c>
      <c r="L38" s="37"/>
      <c r="M38" s="37"/>
      <c r="N38" s="37"/>
      <c r="O38" s="37">
        <v>48065922.983193271</v>
      </c>
      <c r="P38" s="37">
        <v>72323.922678157949</v>
      </c>
      <c r="Q38" s="22"/>
      <c r="R38" s="6"/>
      <c r="S38" s="1"/>
    </row>
    <row r="39" spans="1:19" s="3" customFormat="1" ht="9">
      <c r="A39" s="6"/>
      <c r="B39" s="257" t="s">
        <v>18</v>
      </c>
      <c r="C39" s="35">
        <v>114967362.00840335</v>
      </c>
      <c r="D39" s="35">
        <v>117993138.99159662</v>
      </c>
      <c r="E39" s="35">
        <v>94326515.462184861</v>
      </c>
      <c r="F39" s="35">
        <v>83818999.74789916</v>
      </c>
      <c r="G39" s="35">
        <v>99458861.243697464</v>
      </c>
      <c r="H39" s="35">
        <v>85080824.554621845</v>
      </c>
      <c r="I39" s="35">
        <v>116933939.92436974</v>
      </c>
      <c r="J39" s="35">
        <v>100122719.64705881</v>
      </c>
      <c r="K39" s="35">
        <v>95015635.882352933</v>
      </c>
      <c r="L39" s="35"/>
      <c r="M39" s="35"/>
      <c r="N39" s="35"/>
      <c r="O39" s="35">
        <v>907717997.46218479</v>
      </c>
      <c r="P39" s="35">
        <v>1332914.1587309118</v>
      </c>
      <c r="Q39" s="22"/>
      <c r="R39" s="6"/>
      <c r="S39" s="1"/>
    </row>
    <row r="40" spans="1:19" s="3" customFormat="1" ht="9">
      <c r="A40" s="6"/>
      <c r="B40" s="258" t="s">
        <v>76</v>
      </c>
      <c r="C40" s="37">
        <v>526553413.53781509</v>
      </c>
      <c r="D40" s="37">
        <v>454909614.4285714</v>
      </c>
      <c r="E40" s="37">
        <v>540784507.10084033</v>
      </c>
      <c r="F40" s="37">
        <v>455564917.56302518</v>
      </c>
      <c r="G40" s="37">
        <v>547646342.41176462</v>
      </c>
      <c r="H40" s="37">
        <v>506190451.73109239</v>
      </c>
      <c r="I40" s="37">
        <v>556237950.49579823</v>
      </c>
      <c r="J40" s="37">
        <v>600244243.42857134</v>
      </c>
      <c r="K40" s="37">
        <v>508950092.68067223</v>
      </c>
      <c r="L40" s="37"/>
      <c r="M40" s="37"/>
      <c r="N40" s="37"/>
      <c r="O40" s="37">
        <v>4697081533.3781509</v>
      </c>
      <c r="P40" s="37">
        <v>6912787.9422010612</v>
      </c>
      <c r="Q40" s="22"/>
      <c r="R40" s="6"/>
      <c r="S40" s="1"/>
    </row>
    <row r="41" spans="1:19" s="3" customFormat="1" ht="9">
      <c r="A41" s="6"/>
      <c r="B41" s="257" t="s">
        <v>127</v>
      </c>
      <c r="C41" s="35">
        <v>1082706633.7731092</v>
      </c>
      <c r="D41" s="35">
        <v>967609119.84873939</v>
      </c>
      <c r="E41" s="35">
        <v>1042497113.7142856</v>
      </c>
      <c r="F41" s="35">
        <v>1123809256.1764705</v>
      </c>
      <c r="G41" s="35">
        <v>1144424772.6890755</v>
      </c>
      <c r="H41" s="35">
        <v>1109942263.7647059</v>
      </c>
      <c r="I41" s="35">
        <v>1140002272.1764705</v>
      </c>
      <c r="J41" s="35">
        <v>1142333561</v>
      </c>
      <c r="K41" s="35">
        <v>1083661673.5630252</v>
      </c>
      <c r="L41" s="35"/>
      <c r="M41" s="35"/>
      <c r="N41" s="35"/>
      <c r="O41" s="35">
        <v>9836986666.7058811</v>
      </c>
      <c r="P41" s="35">
        <v>14476088.585194832</v>
      </c>
      <c r="Q41" s="22"/>
      <c r="R41" s="6"/>
      <c r="S41" s="1"/>
    </row>
    <row r="42" spans="1:19" s="3" customFormat="1" ht="9">
      <c r="A42" s="6"/>
      <c r="B42" s="258" t="s">
        <v>2</v>
      </c>
      <c r="C42" s="37">
        <v>83304997.537815124</v>
      </c>
      <c r="D42" s="37">
        <v>92406617.35294117</v>
      </c>
      <c r="E42" s="37">
        <v>93948853.579831928</v>
      </c>
      <c r="F42" s="37">
        <v>86045311.016806722</v>
      </c>
      <c r="G42" s="37">
        <v>94355919.319327727</v>
      </c>
      <c r="H42" s="37">
        <v>80850473.436974779</v>
      </c>
      <c r="I42" s="37">
        <v>90652876.638655454</v>
      </c>
      <c r="J42" s="37">
        <v>81330010.605042011</v>
      </c>
      <c r="K42" s="37">
        <v>92021345.092436969</v>
      </c>
      <c r="L42" s="37"/>
      <c r="M42" s="37"/>
      <c r="N42" s="37"/>
      <c r="O42" s="37">
        <v>794916404.57983184</v>
      </c>
      <c r="P42" s="37">
        <v>1168824.5314632885</v>
      </c>
      <c r="Q42" s="22"/>
      <c r="R42" s="6"/>
      <c r="S42" s="1"/>
    </row>
    <row r="43" spans="1:19" s="3" customFormat="1" ht="9">
      <c r="A43" s="6"/>
      <c r="B43" s="260" t="s">
        <v>3</v>
      </c>
      <c r="C43" s="35">
        <v>144960934.76470587</v>
      </c>
      <c r="D43" s="35">
        <v>132653359.21008402</v>
      </c>
      <c r="E43" s="35">
        <v>154724607.18487394</v>
      </c>
      <c r="F43" s="35">
        <v>164282313.53781512</v>
      </c>
      <c r="G43" s="35">
        <v>159927399.85714284</v>
      </c>
      <c r="H43" s="35">
        <v>151022481.77310923</v>
      </c>
      <c r="I43" s="35">
        <v>179095326.00840336</v>
      </c>
      <c r="J43" s="35">
        <v>142594502.80672267</v>
      </c>
      <c r="K43" s="35">
        <v>161263833.51260504</v>
      </c>
      <c r="L43" s="35"/>
      <c r="M43" s="35"/>
      <c r="N43" s="35"/>
      <c r="O43" s="35">
        <v>1390524758.6554618</v>
      </c>
      <c r="P43" s="35">
        <v>2047512.5938551491</v>
      </c>
      <c r="Q43" s="22"/>
      <c r="R43" s="6"/>
      <c r="S43" s="1"/>
    </row>
    <row r="44" spans="1:19" s="3" customFormat="1" ht="9">
      <c r="A44" s="6"/>
      <c r="B44" s="261" t="s">
        <v>128</v>
      </c>
      <c r="C44" s="37">
        <v>500696117.1512605</v>
      </c>
      <c r="D44" s="37">
        <v>462879993.08403355</v>
      </c>
      <c r="E44" s="37">
        <v>519419740.27731091</v>
      </c>
      <c r="F44" s="37">
        <v>506836829.65546215</v>
      </c>
      <c r="G44" s="37">
        <v>546347050.88235295</v>
      </c>
      <c r="H44" s="37">
        <v>490892021.03361338</v>
      </c>
      <c r="I44" s="37">
        <v>562913423.90756297</v>
      </c>
      <c r="J44" s="37">
        <v>524659438.7731092</v>
      </c>
      <c r="K44" s="37">
        <v>497512268.31092435</v>
      </c>
      <c r="L44" s="37"/>
      <c r="M44" s="37"/>
      <c r="N44" s="37"/>
      <c r="O44" s="37">
        <v>4612156883.0756302</v>
      </c>
      <c r="P44" s="37">
        <v>6787464.3022290897</v>
      </c>
      <c r="Q44" s="22"/>
      <c r="R44" s="6"/>
      <c r="S44" s="1"/>
    </row>
    <row r="45" spans="1:19" s="3" customFormat="1" ht="9">
      <c r="A45" s="6"/>
      <c r="B45" s="260" t="s">
        <v>7</v>
      </c>
      <c r="C45" s="35">
        <v>57422597.201680668</v>
      </c>
      <c r="D45" s="35">
        <v>57072572.97478991</v>
      </c>
      <c r="E45" s="35">
        <v>60579060.495798312</v>
      </c>
      <c r="F45" s="35">
        <v>61057838.941176467</v>
      </c>
      <c r="G45" s="35">
        <v>68484593.907563016</v>
      </c>
      <c r="H45" s="35">
        <v>58079037.621848732</v>
      </c>
      <c r="I45" s="35">
        <v>63781785.59663865</v>
      </c>
      <c r="J45" s="35">
        <v>62358111.126050413</v>
      </c>
      <c r="K45" s="35">
        <v>58787811.546218485</v>
      </c>
      <c r="L45" s="35"/>
      <c r="M45" s="35"/>
      <c r="N45" s="35"/>
      <c r="O45" s="35">
        <v>547623409.41176462</v>
      </c>
      <c r="P45" s="35">
        <v>805827.82124596427</v>
      </c>
      <c r="Q45" s="22"/>
      <c r="R45" s="6"/>
      <c r="S45" s="1"/>
    </row>
    <row r="46" spans="1:19" s="3" customFormat="1" ht="9">
      <c r="A46" s="6"/>
      <c r="B46" s="261" t="s">
        <v>8</v>
      </c>
      <c r="C46" s="37">
        <v>287894844.31092435</v>
      </c>
      <c r="D46" s="37">
        <v>284012956.3865546</v>
      </c>
      <c r="E46" s="37">
        <v>276502971.52100837</v>
      </c>
      <c r="F46" s="37">
        <v>290055708.88235295</v>
      </c>
      <c r="G46" s="37">
        <v>305582712.93277311</v>
      </c>
      <c r="H46" s="37">
        <v>274031824.815126</v>
      </c>
      <c r="I46" s="37">
        <v>307077926.2352941</v>
      </c>
      <c r="J46" s="37">
        <v>301231265.87394953</v>
      </c>
      <c r="K46" s="37">
        <v>276344180.05882353</v>
      </c>
      <c r="L46" s="37"/>
      <c r="M46" s="37"/>
      <c r="N46" s="37"/>
      <c r="O46" s="37">
        <v>2602734391.0168066</v>
      </c>
      <c r="P46" s="37">
        <v>3828484.5055044973</v>
      </c>
      <c r="Q46" s="22"/>
      <c r="R46" s="6"/>
      <c r="S46" s="1"/>
    </row>
    <row r="47" spans="1:19" s="3" customFormat="1" ht="9">
      <c r="A47" s="6"/>
      <c r="B47" s="260" t="s">
        <v>9</v>
      </c>
      <c r="C47" s="35">
        <v>161675059.13445377</v>
      </c>
      <c r="D47" s="35">
        <v>187347366.25210083</v>
      </c>
      <c r="E47" s="35">
        <v>169726247.18487394</v>
      </c>
      <c r="F47" s="35">
        <v>160286683.63025209</v>
      </c>
      <c r="G47" s="35">
        <v>151631139.10924369</v>
      </c>
      <c r="H47" s="35">
        <v>146608866.55462185</v>
      </c>
      <c r="I47" s="35">
        <v>160713468.17647058</v>
      </c>
      <c r="J47" s="35">
        <v>156602984.06722689</v>
      </c>
      <c r="K47" s="35">
        <v>151034103.54621848</v>
      </c>
      <c r="L47" s="35"/>
      <c r="M47" s="35"/>
      <c r="N47" s="35"/>
      <c r="O47" s="35">
        <v>1445625917.655462</v>
      </c>
      <c r="P47" s="35">
        <v>2123735.1400614232</v>
      </c>
      <c r="Q47" s="22"/>
      <c r="R47" s="6"/>
      <c r="S47" s="1"/>
    </row>
    <row r="48" spans="1:19" s="3" customFormat="1" ht="9">
      <c r="A48" s="6"/>
      <c r="B48" s="262" t="s">
        <v>129</v>
      </c>
      <c r="C48" s="37">
        <v>102467043.74789914</v>
      </c>
      <c r="D48" s="37">
        <v>107163860.35294117</v>
      </c>
      <c r="E48" s="37">
        <v>100270528.78991596</v>
      </c>
      <c r="F48" s="37">
        <v>98700693.067226887</v>
      </c>
      <c r="G48" s="37">
        <v>116759777.94117646</v>
      </c>
      <c r="H48" s="37">
        <v>105797030.21008402</v>
      </c>
      <c r="I48" s="37">
        <v>131998463.53781511</v>
      </c>
      <c r="J48" s="37">
        <v>117375492.10084033</v>
      </c>
      <c r="K48" s="37">
        <v>109441136.80672269</v>
      </c>
      <c r="L48" s="37"/>
      <c r="M48" s="37"/>
      <c r="N48" s="37"/>
      <c r="O48" s="37">
        <v>989974026.5546217</v>
      </c>
      <c r="P48" s="37">
        <v>1457605.815633809</v>
      </c>
      <c r="Q48" s="22"/>
      <c r="R48" s="6"/>
      <c r="S48" s="1"/>
    </row>
    <row r="49" spans="1:19" s="3" customFormat="1" ht="9">
      <c r="A49" s="6"/>
      <c r="B49" s="260" t="s">
        <v>90</v>
      </c>
      <c r="C49" s="35">
        <v>52966105.210084029</v>
      </c>
      <c r="D49" s="35">
        <v>57112517.042016804</v>
      </c>
      <c r="E49" s="35">
        <v>46247930.97478991</v>
      </c>
      <c r="F49" s="35">
        <v>45475431.689075626</v>
      </c>
      <c r="G49" s="35">
        <v>23872828.294117644</v>
      </c>
      <c r="H49" s="35">
        <v>46914015.092436969</v>
      </c>
      <c r="I49" s="35">
        <v>56426921.201680668</v>
      </c>
      <c r="J49" s="35">
        <v>47949589.495798312</v>
      </c>
      <c r="K49" s="35">
        <v>54107197.789915964</v>
      </c>
      <c r="L49" s="35"/>
      <c r="M49" s="35"/>
      <c r="N49" s="35"/>
      <c r="O49" s="35">
        <v>431072536.78991592</v>
      </c>
      <c r="P49" s="35">
        <v>633568.65204481198</v>
      </c>
      <c r="Q49" s="22"/>
      <c r="R49" s="6"/>
      <c r="S49" s="1"/>
    </row>
    <row r="50" spans="1:19" s="3" customFormat="1" ht="9">
      <c r="A50" s="6"/>
      <c r="B50" s="262" t="s">
        <v>88</v>
      </c>
      <c r="C50" s="37">
        <v>61994633.941176467</v>
      </c>
      <c r="D50" s="37">
        <v>60129197.016806722</v>
      </c>
      <c r="E50" s="37">
        <v>65976119.705882348</v>
      </c>
      <c r="F50" s="37">
        <v>54262638.067226887</v>
      </c>
      <c r="G50" s="37">
        <v>60846661.126050413</v>
      </c>
      <c r="H50" s="37">
        <v>62801741.806722686</v>
      </c>
      <c r="I50" s="37">
        <v>68033566.957983181</v>
      </c>
      <c r="J50" s="37">
        <v>64593924.630252093</v>
      </c>
      <c r="K50" s="37">
        <v>61605731.084033608</v>
      </c>
      <c r="L50" s="37"/>
      <c r="M50" s="37"/>
      <c r="N50" s="37"/>
      <c r="O50" s="37">
        <v>560244214.33613443</v>
      </c>
      <c r="P50" s="37">
        <v>824078.09861040872</v>
      </c>
      <c r="Q50" s="22"/>
      <c r="R50" s="6"/>
      <c r="S50" s="1"/>
    </row>
    <row r="51" spans="1:19" s="3" customFormat="1" ht="9">
      <c r="A51" s="6"/>
      <c r="B51" s="260" t="s">
        <v>10</v>
      </c>
      <c r="C51" s="35">
        <v>237622980.13445377</v>
      </c>
      <c r="D51" s="35">
        <v>203017996.09243697</v>
      </c>
      <c r="E51" s="35">
        <v>233378027.11764705</v>
      </c>
      <c r="F51" s="35">
        <v>239153435.56302521</v>
      </c>
      <c r="G51" s="35">
        <v>250197556.94117644</v>
      </c>
      <c r="H51" s="35">
        <v>213055651.3865546</v>
      </c>
      <c r="I51" s="35">
        <v>249690019.99999997</v>
      </c>
      <c r="J51" s="35">
        <v>230647710.6722689</v>
      </c>
      <c r="K51" s="35">
        <v>227014377.2352941</v>
      </c>
      <c r="L51" s="35"/>
      <c r="M51" s="35"/>
      <c r="N51" s="35"/>
      <c r="O51" s="35">
        <v>2083777755.1428568</v>
      </c>
      <c r="P51" s="35">
        <v>3065676.0034113461</v>
      </c>
      <c r="Q51" s="22"/>
      <c r="R51" s="6"/>
      <c r="S51" s="1"/>
    </row>
    <row r="52" spans="1:19" s="3" customFormat="1" ht="9">
      <c r="A52" s="6"/>
      <c r="B52" s="271" t="s">
        <v>0</v>
      </c>
      <c r="C52" s="271">
        <v>4116887360.8739486</v>
      </c>
      <c r="D52" s="271">
        <v>3821210025.0756297</v>
      </c>
      <c r="E52" s="271">
        <v>4067113488.1344543</v>
      </c>
      <c r="F52" s="271">
        <v>4066991723.6806712</v>
      </c>
      <c r="G52" s="271">
        <v>4279141197.0504198</v>
      </c>
      <c r="H52" s="271">
        <v>3978566321.7815118</v>
      </c>
      <c r="I52" s="271">
        <v>4401180089.2268906</v>
      </c>
      <c r="J52" s="271">
        <v>4301749737.084033</v>
      </c>
      <c r="K52" s="271">
        <v>4117635031.3109245</v>
      </c>
      <c r="L52" s="271"/>
      <c r="M52" s="271"/>
      <c r="N52" s="271"/>
      <c r="O52" s="271">
        <v>37150474974.218491</v>
      </c>
      <c r="P52" s="271">
        <v>54660796.281999946</v>
      </c>
      <c r="Q52" s="22"/>
      <c r="R52" s="6"/>
      <c r="S52" s="1"/>
    </row>
    <row r="53" spans="1:19" s="3" customFormat="1" ht="9">
      <c r="A53" s="6"/>
      <c r="B53" s="271" t="s">
        <v>5</v>
      </c>
      <c r="C53" s="271">
        <v>5702454.9634655425</v>
      </c>
      <c r="D53" s="271">
        <v>5427238.4176167902</v>
      </c>
      <c r="E53" s="271">
        <v>5962897.4857924469</v>
      </c>
      <c r="F53" s="271">
        <v>6070771.1606894312</v>
      </c>
      <c r="G53" s="271">
        <v>6275596.8103163652</v>
      </c>
      <c r="H53" s="271">
        <v>5841640.8324863985</v>
      </c>
      <c r="I53" s="271">
        <v>6693097.4485254651</v>
      </c>
      <c r="J53" s="271">
        <v>6528782.8576606615</v>
      </c>
      <c r="K53" s="271">
        <v>6158316.3054468455</v>
      </c>
      <c r="L53" s="271"/>
      <c r="M53" s="271"/>
      <c r="N53" s="271"/>
      <c r="O53" s="271">
        <v>54660796.281999946</v>
      </c>
      <c r="P53" s="271"/>
      <c r="Q53" s="22"/>
      <c r="R53" s="6"/>
      <c r="S53" s="1"/>
    </row>
    <row r="54" spans="1:19" s="1" customFormat="1" ht="18" customHeight="1">
      <c r="A54" s="6"/>
      <c r="B54" s="271" t="s">
        <v>15</v>
      </c>
      <c r="C54" s="270">
        <v>721.95</v>
      </c>
      <c r="D54" s="270">
        <v>704.08</v>
      </c>
      <c r="E54" s="270">
        <v>682.07</v>
      </c>
      <c r="F54" s="270">
        <v>669.93000000000006</v>
      </c>
      <c r="G54" s="270">
        <v>681.87</v>
      </c>
      <c r="H54" s="270">
        <v>681.07</v>
      </c>
      <c r="I54" s="270">
        <v>657.57</v>
      </c>
      <c r="J54" s="270">
        <v>658.89</v>
      </c>
      <c r="K54" s="270">
        <v>668.63</v>
      </c>
      <c r="L54" s="270"/>
      <c r="M54" s="270"/>
      <c r="N54" s="270"/>
      <c r="O54" s="271"/>
      <c r="P54" s="271"/>
      <c r="Q54" s="23"/>
      <c r="R54" s="6"/>
    </row>
    <row r="55" spans="1:19" s="1" customFormat="1" ht="30" customHeight="1">
      <c r="A55" s="6"/>
      <c r="B55" s="315" t="s">
        <v>184</v>
      </c>
      <c r="C55" s="315"/>
      <c r="D55" s="315"/>
      <c r="E55" s="315"/>
      <c r="F55" s="315"/>
      <c r="G55" s="315"/>
      <c r="H55" s="315"/>
      <c r="I55" s="315"/>
      <c r="J55" s="315"/>
      <c r="K55" s="315"/>
      <c r="L55" s="315"/>
      <c r="M55" s="315"/>
      <c r="N55" s="315"/>
      <c r="O55" s="315"/>
      <c r="P55" s="315"/>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showGridLines="0" zoomScaleNormal="100" workbookViewId="0">
      <selection activeCell="T34" sqref="T34"/>
    </sheetView>
  </sheetViews>
  <sheetFormatPr baseColWidth="10" defaultColWidth="11.42578125" defaultRowHeight="14.25"/>
  <cols>
    <col min="1" max="1" width="4.140625" style="41"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51"/>
    </row>
    <row r="8" spans="1:19" s="47" customFormat="1" ht="22.5" customHeight="1">
      <c r="A8" s="45"/>
      <c r="B8" s="298" t="s">
        <v>29</v>
      </c>
      <c r="C8" s="299"/>
      <c r="D8" s="299"/>
      <c r="E8" s="299"/>
      <c r="F8" s="299"/>
      <c r="G8" s="299"/>
      <c r="H8" s="299"/>
      <c r="I8" s="299"/>
      <c r="J8" s="299"/>
      <c r="K8" s="299"/>
      <c r="L8" s="299"/>
      <c r="M8" s="299"/>
      <c r="N8" s="299"/>
      <c r="O8" s="299"/>
      <c r="P8" s="300"/>
      <c r="Q8" s="51"/>
      <c r="R8" s="51"/>
      <c r="S8" s="45"/>
    </row>
    <row r="9" spans="1:19" s="47" customFormat="1" ht="11.25" customHeight="1">
      <c r="A9" s="45"/>
      <c r="B9" s="81" t="s">
        <v>6</v>
      </c>
      <c r="C9" s="183"/>
      <c r="D9" s="183" t="s">
        <v>19</v>
      </c>
      <c r="E9" s="183" t="s">
        <v>20</v>
      </c>
      <c r="F9" s="183" t="s">
        <v>21</v>
      </c>
      <c r="G9" s="183" t="s">
        <v>22</v>
      </c>
      <c r="H9" s="183" t="s">
        <v>23</v>
      </c>
      <c r="I9" s="183" t="s">
        <v>24</v>
      </c>
      <c r="J9" s="183" t="s">
        <v>25</v>
      </c>
      <c r="K9" s="183" t="s">
        <v>26</v>
      </c>
      <c r="L9" s="183" t="s">
        <v>27</v>
      </c>
      <c r="M9" s="183" t="s">
        <v>46</v>
      </c>
      <c r="N9" s="182" t="s">
        <v>47</v>
      </c>
      <c r="O9" s="182" t="s">
        <v>48</v>
      </c>
      <c r="P9" s="82" t="s">
        <v>0</v>
      </c>
      <c r="Q9" s="51"/>
      <c r="R9" s="51"/>
      <c r="S9" s="45"/>
    </row>
    <row r="10" spans="1:19" s="47" customFormat="1" ht="15" customHeight="1">
      <c r="A10" s="45"/>
      <c r="B10" s="316" t="s">
        <v>180</v>
      </c>
      <c r="C10" s="317"/>
      <c r="D10" s="317"/>
      <c r="E10" s="317"/>
      <c r="F10" s="317"/>
      <c r="G10" s="317"/>
      <c r="H10" s="317"/>
      <c r="I10" s="317"/>
      <c r="J10" s="317"/>
      <c r="K10" s="317"/>
      <c r="L10" s="317"/>
      <c r="M10" s="317"/>
      <c r="N10" s="317"/>
      <c r="O10" s="317"/>
      <c r="P10" s="318"/>
      <c r="Q10" s="45"/>
      <c r="R10" s="51"/>
      <c r="S10" s="45"/>
    </row>
    <row r="11" spans="1:19" s="47" customFormat="1" ht="9">
      <c r="A11" s="45"/>
      <c r="B11" s="257" t="s">
        <v>126</v>
      </c>
      <c r="C11" s="35" t="s">
        <v>62</v>
      </c>
      <c r="D11" s="35">
        <v>19120</v>
      </c>
      <c r="E11" s="35">
        <v>17602</v>
      </c>
      <c r="F11" s="35">
        <v>18459</v>
      </c>
      <c r="G11" s="35">
        <v>18671</v>
      </c>
      <c r="H11" s="35">
        <v>17945</v>
      </c>
      <c r="I11" s="35">
        <v>15435</v>
      </c>
      <c r="J11" s="35">
        <v>17468</v>
      </c>
      <c r="K11" s="35">
        <v>16847</v>
      </c>
      <c r="L11" s="35">
        <v>15723</v>
      </c>
      <c r="M11" s="35">
        <v>0</v>
      </c>
      <c r="N11" s="35">
        <v>0</v>
      </c>
      <c r="O11" s="61">
        <v>0</v>
      </c>
      <c r="P11" s="61">
        <v>157270</v>
      </c>
      <c r="Q11" s="51"/>
      <c r="R11" s="51"/>
      <c r="S11" s="45"/>
    </row>
    <row r="12" spans="1:19" s="46" customFormat="1" ht="9">
      <c r="A12" s="45"/>
      <c r="B12" s="258" t="s">
        <v>1</v>
      </c>
      <c r="C12" s="266" t="s">
        <v>63</v>
      </c>
      <c r="D12" s="266">
        <v>47007</v>
      </c>
      <c r="E12" s="266">
        <v>44357</v>
      </c>
      <c r="F12" s="266">
        <v>40941</v>
      </c>
      <c r="G12" s="266">
        <v>44840</v>
      </c>
      <c r="H12" s="266">
        <v>40523</v>
      </c>
      <c r="I12" s="266">
        <v>39153</v>
      </c>
      <c r="J12" s="266">
        <v>45444</v>
      </c>
      <c r="K12" s="266">
        <v>42429</v>
      </c>
      <c r="L12" s="266">
        <v>43070</v>
      </c>
      <c r="M12" s="266">
        <v>0</v>
      </c>
      <c r="N12" s="266">
        <v>0</v>
      </c>
      <c r="O12" s="266">
        <v>0</v>
      </c>
      <c r="P12" s="266">
        <v>387764</v>
      </c>
      <c r="Q12" s="51"/>
      <c r="R12" s="51"/>
      <c r="S12" s="54"/>
    </row>
    <row r="13" spans="1:19" s="46" customFormat="1" ht="9">
      <c r="A13" s="45"/>
      <c r="B13" s="259" t="s">
        <v>49</v>
      </c>
      <c r="C13" s="35" t="s">
        <v>64</v>
      </c>
      <c r="D13" s="35">
        <v>19306</v>
      </c>
      <c r="E13" s="35">
        <v>17440</v>
      </c>
      <c r="F13" s="35">
        <v>18566</v>
      </c>
      <c r="G13" s="35">
        <v>19522</v>
      </c>
      <c r="H13" s="35">
        <v>20151</v>
      </c>
      <c r="I13" s="35">
        <v>17187</v>
      </c>
      <c r="J13" s="35">
        <v>23471</v>
      </c>
      <c r="K13" s="35">
        <v>20572</v>
      </c>
      <c r="L13" s="35">
        <v>20839</v>
      </c>
      <c r="M13" s="35">
        <v>0</v>
      </c>
      <c r="N13" s="35">
        <v>0</v>
      </c>
      <c r="O13" s="61">
        <v>0</v>
      </c>
      <c r="P13" s="61">
        <v>177054</v>
      </c>
      <c r="Q13" s="51"/>
      <c r="R13" s="51"/>
      <c r="S13" s="54"/>
    </row>
    <row r="14" spans="1:19" s="46" customFormat="1" ht="9">
      <c r="A14" s="45"/>
      <c r="B14" s="258" t="s">
        <v>153</v>
      </c>
      <c r="C14" s="266" t="s">
        <v>154</v>
      </c>
      <c r="D14" s="266">
        <v>0</v>
      </c>
      <c r="E14" s="266">
        <v>0</v>
      </c>
      <c r="F14" s="266">
        <v>0</v>
      </c>
      <c r="G14" s="266">
        <v>0</v>
      </c>
      <c r="H14" s="266">
        <v>0</v>
      </c>
      <c r="I14" s="266">
        <v>0</v>
      </c>
      <c r="J14" s="266">
        <v>0</v>
      </c>
      <c r="K14" s="266">
        <v>7487</v>
      </c>
      <c r="L14" s="266">
        <v>9027</v>
      </c>
      <c r="M14" s="266">
        <v>0</v>
      </c>
      <c r="N14" s="266">
        <v>0</v>
      </c>
      <c r="O14" s="266">
        <v>0</v>
      </c>
      <c r="P14" s="266">
        <v>16514</v>
      </c>
      <c r="Q14" s="51"/>
      <c r="R14" s="51"/>
      <c r="S14" s="54"/>
    </row>
    <row r="15" spans="1:19" s="46" customFormat="1" ht="9">
      <c r="A15" s="45"/>
      <c r="B15" s="257" t="s">
        <v>18</v>
      </c>
      <c r="C15" s="35" t="s">
        <v>65</v>
      </c>
      <c r="D15" s="35">
        <v>24004</v>
      </c>
      <c r="E15" s="35">
        <v>25855</v>
      </c>
      <c r="F15" s="35">
        <v>18561</v>
      </c>
      <c r="G15" s="35">
        <v>16028</v>
      </c>
      <c r="H15" s="35">
        <v>18013</v>
      </c>
      <c r="I15" s="35">
        <v>16132</v>
      </c>
      <c r="J15" s="35">
        <v>20769</v>
      </c>
      <c r="K15" s="35">
        <v>19266</v>
      </c>
      <c r="L15" s="35">
        <v>20436</v>
      </c>
      <c r="M15" s="35">
        <v>0</v>
      </c>
      <c r="N15" s="35">
        <v>0</v>
      </c>
      <c r="O15" s="61">
        <v>0</v>
      </c>
      <c r="P15" s="61">
        <v>179064</v>
      </c>
      <c r="Q15" s="51"/>
      <c r="R15" s="51"/>
      <c r="S15" s="54"/>
    </row>
    <row r="16" spans="1:19" s="46" customFormat="1" ht="9">
      <c r="A16" s="45"/>
      <c r="B16" s="258" t="s">
        <v>76</v>
      </c>
      <c r="C16" s="266" t="s">
        <v>66</v>
      </c>
      <c r="D16" s="266">
        <v>37660</v>
      </c>
      <c r="E16" s="266">
        <v>36171</v>
      </c>
      <c r="F16" s="266">
        <v>32687</v>
      </c>
      <c r="G16" s="266">
        <v>34451</v>
      </c>
      <c r="H16" s="266">
        <v>33489</v>
      </c>
      <c r="I16" s="266">
        <v>32553</v>
      </c>
      <c r="J16" s="266">
        <v>37925</v>
      </c>
      <c r="K16" s="266">
        <v>34812</v>
      </c>
      <c r="L16" s="266">
        <v>35255</v>
      </c>
      <c r="M16" s="266">
        <v>0</v>
      </c>
      <c r="N16" s="266">
        <v>0</v>
      </c>
      <c r="O16" s="266">
        <v>0</v>
      </c>
      <c r="P16" s="266">
        <v>315003</v>
      </c>
      <c r="Q16" s="51"/>
      <c r="R16" s="51"/>
      <c r="S16" s="54"/>
    </row>
    <row r="17" spans="1:19" s="46" customFormat="1" ht="9">
      <c r="A17" s="45"/>
      <c r="B17" s="257" t="s">
        <v>127</v>
      </c>
      <c r="C17" s="35" t="s">
        <v>67</v>
      </c>
      <c r="D17" s="35">
        <v>77887</v>
      </c>
      <c r="E17" s="35">
        <v>68259</v>
      </c>
      <c r="F17" s="35">
        <v>65126</v>
      </c>
      <c r="G17" s="35">
        <v>70699</v>
      </c>
      <c r="H17" s="35">
        <v>74914</v>
      </c>
      <c r="I17" s="35">
        <v>66054</v>
      </c>
      <c r="J17" s="35">
        <v>79023</v>
      </c>
      <c r="K17" s="35">
        <v>68273</v>
      </c>
      <c r="L17" s="35">
        <v>66187</v>
      </c>
      <c r="M17" s="35">
        <v>0</v>
      </c>
      <c r="N17" s="35">
        <v>0</v>
      </c>
      <c r="O17" s="61">
        <v>0</v>
      </c>
      <c r="P17" s="61">
        <v>636422</v>
      </c>
      <c r="Q17" s="51"/>
      <c r="R17" s="51"/>
      <c r="S17" s="54"/>
    </row>
    <row r="18" spans="1:19" s="46" customFormat="1" ht="9">
      <c r="A18" s="45"/>
      <c r="B18" s="258" t="s">
        <v>2</v>
      </c>
      <c r="C18" s="266" t="s">
        <v>68</v>
      </c>
      <c r="D18" s="266">
        <v>10833</v>
      </c>
      <c r="E18" s="266">
        <v>10636</v>
      </c>
      <c r="F18" s="266">
        <v>10396</v>
      </c>
      <c r="G18" s="266">
        <v>9103</v>
      </c>
      <c r="H18" s="266">
        <v>9138</v>
      </c>
      <c r="I18" s="266">
        <v>7835</v>
      </c>
      <c r="J18" s="266">
        <v>9438</v>
      </c>
      <c r="K18" s="266">
        <v>8180</v>
      </c>
      <c r="L18" s="266">
        <v>8649</v>
      </c>
      <c r="M18" s="266">
        <v>0</v>
      </c>
      <c r="N18" s="266">
        <v>0</v>
      </c>
      <c r="O18" s="266">
        <v>0</v>
      </c>
      <c r="P18" s="266">
        <v>84208</v>
      </c>
      <c r="Q18" s="51"/>
      <c r="R18" s="51"/>
      <c r="S18" s="54"/>
    </row>
    <row r="19" spans="1:19" s="46" customFormat="1" ht="9">
      <c r="A19" s="45"/>
      <c r="B19" s="260" t="s">
        <v>3</v>
      </c>
      <c r="C19" s="267" t="s">
        <v>69</v>
      </c>
      <c r="D19" s="267">
        <v>22527</v>
      </c>
      <c r="E19" s="267">
        <v>21998</v>
      </c>
      <c r="F19" s="267">
        <v>22588</v>
      </c>
      <c r="G19" s="267">
        <v>22703</v>
      </c>
      <c r="H19" s="267">
        <v>23397</v>
      </c>
      <c r="I19" s="267">
        <v>21330</v>
      </c>
      <c r="J19" s="267">
        <v>23832</v>
      </c>
      <c r="K19" s="267">
        <v>22695</v>
      </c>
      <c r="L19" s="267">
        <v>22056</v>
      </c>
      <c r="M19" s="267">
        <v>0</v>
      </c>
      <c r="N19" s="267">
        <v>0</v>
      </c>
      <c r="O19" s="267">
        <v>0</v>
      </c>
      <c r="P19" s="267">
        <v>203126</v>
      </c>
      <c r="Q19" s="51"/>
      <c r="R19" s="51"/>
      <c r="S19" s="54"/>
    </row>
    <row r="20" spans="1:19" s="46" customFormat="1" ht="9">
      <c r="A20" s="45"/>
      <c r="B20" s="261" t="s">
        <v>128</v>
      </c>
      <c r="C20" s="37" t="s">
        <v>70</v>
      </c>
      <c r="D20" s="37">
        <v>70815</v>
      </c>
      <c r="E20" s="37">
        <v>68028</v>
      </c>
      <c r="F20" s="37">
        <v>63099</v>
      </c>
      <c r="G20" s="37">
        <v>64826</v>
      </c>
      <c r="H20" s="37">
        <v>70107</v>
      </c>
      <c r="I20" s="37">
        <v>62816</v>
      </c>
      <c r="J20" s="37">
        <v>76422</v>
      </c>
      <c r="K20" s="37">
        <v>69340</v>
      </c>
      <c r="L20" s="37">
        <v>68824</v>
      </c>
      <c r="M20" s="37">
        <v>0</v>
      </c>
      <c r="N20" s="37">
        <v>0</v>
      </c>
      <c r="O20" s="130">
        <v>0</v>
      </c>
      <c r="P20" s="130">
        <v>614277</v>
      </c>
      <c r="Q20" s="51"/>
      <c r="R20" s="51"/>
      <c r="S20" s="54"/>
    </row>
    <row r="21" spans="1:19" s="46" customFormat="1" ht="9">
      <c r="A21" s="45"/>
      <c r="B21" s="260" t="s">
        <v>7</v>
      </c>
      <c r="C21" s="267" t="s">
        <v>71</v>
      </c>
      <c r="D21" s="267">
        <v>11384</v>
      </c>
      <c r="E21" s="267">
        <v>12398</v>
      </c>
      <c r="F21" s="267">
        <v>11057</v>
      </c>
      <c r="G21" s="267">
        <v>11040</v>
      </c>
      <c r="H21" s="267">
        <v>11833</v>
      </c>
      <c r="I21" s="267">
        <v>10726</v>
      </c>
      <c r="J21" s="267">
        <v>13659</v>
      </c>
      <c r="K21" s="267">
        <v>11537</v>
      </c>
      <c r="L21" s="267">
        <v>11315</v>
      </c>
      <c r="M21" s="267">
        <v>0</v>
      </c>
      <c r="N21" s="267">
        <v>0</v>
      </c>
      <c r="O21" s="267">
        <v>0</v>
      </c>
      <c r="P21" s="267">
        <v>104949</v>
      </c>
      <c r="Q21" s="51"/>
      <c r="R21" s="51"/>
      <c r="S21" s="54"/>
    </row>
    <row r="22" spans="1:19" s="46" customFormat="1" ht="9">
      <c r="A22" s="45"/>
      <c r="B22" s="261" t="s">
        <v>8</v>
      </c>
      <c r="C22" s="37" t="s">
        <v>72</v>
      </c>
      <c r="D22" s="37">
        <v>40089</v>
      </c>
      <c r="E22" s="37">
        <v>39586</v>
      </c>
      <c r="F22" s="37">
        <v>39607</v>
      </c>
      <c r="G22" s="37">
        <v>37779</v>
      </c>
      <c r="H22" s="37">
        <v>39244</v>
      </c>
      <c r="I22" s="37">
        <v>35464</v>
      </c>
      <c r="J22" s="37">
        <v>43092</v>
      </c>
      <c r="K22" s="37">
        <v>40520</v>
      </c>
      <c r="L22" s="37">
        <v>45546</v>
      </c>
      <c r="M22" s="37">
        <v>0</v>
      </c>
      <c r="N22" s="37">
        <v>0</v>
      </c>
      <c r="O22" s="130">
        <v>0</v>
      </c>
      <c r="P22" s="130">
        <v>360927</v>
      </c>
      <c r="Q22" s="51"/>
      <c r="R22" s="51"/>
      <c r="S22" s="54"/>
    </row>
    <row r="23" spans="1:19" s="46" customFormat="1" ht="9">
      <c r="A23" s="45"/>
      <c r="B23" s="260" t="s">
        <v>9</v>
      </c>
      <c r="C23" s="267" t="s">
        <v>73</v>
      </c>
      <c r="D23" s="267">
        <v>28333</v>
      </c>
      <c r="E23" s="267">
        <v>34521</v>
      </c>
      <c r="F23" s="267">
        <v>25697</v>
      </c>
      <c r="G23" s="267">
        <v>22574</v>
      </c>
      <c r="H23" s="267">
        <v>22159</v>
      </c>
      <c r="I23" s="267">
        <v>21223</v>
      </c>
      <c r="J23" s="267">
        <v>26505</v>
      </c>
      <c r="K23" s="267">
        <v>22612</v>
      </c>
      <c r="L23" s="267">
        <v>28397</v>
      </c>
      <c r="M23" s="267">
        <v>0</v>
      </c>
      <c r="N23" s="267">
        <v>0</v>
      </c>
      <c r="O23" s="267">
        <v>0</v>
      </c>
      <c r="P23" s="267">
        <v>232021</v>
      </c>
      <c r="Q23" s="51"/>
      <c r="R23" s="51"/>
      <c r="S23" s="54"/>
    </row>
    <row r="24" spans="1:19" s="46" customFormat="1" ht="9">
      <c r="A24" s="45"/>
      <c r="B24" s="262" t="s">
        <v>129</v>
      </c>
      <c r="C24" s="37" t="s">
        <v>74</v>
      </c>
      <c r="D24" s="37">
        <v>17605</v>
      </c>
      <c r="E24" s="37">
        <v>18920</v>
      </c>
      <c r="F24" s="37">
        <v>17260</v>
      </c>
      <c r="G24" s="37">
        <v>17158</v>
      </c>
      <c r="H24" s="37">
        <v>17790</v>
      </c>
      <c r="I24" s="37">
        <v>16988</v>
      </c>
      <c r="J24" s="37">
        <v>20568</v>
      </c>
      <c r="K24" s="37">
        <v>17836</v>
      </c>
      <c r="L24" s="37">
        <v>15717</v>
      </c>
      <c r="M24" s="37">
        <v>0</v>
      </c>
      <c r="N24" s="37">
        <v>0</v>
      </c>
      <c r="O24" s="130">
        <v>0</v>
      </c>
      <c r="P24" s="130">
        <v>159842</v>
      </c>
      <c r="Q24" s="51"/>
      <c r="R24" s="51"/>
      <c r="S24" s="54"/>
    </row>
    <row r="25" spans="1:19" s="46" customFormat="1" ht="9">
      <c r="A25" s="45"/>
      <c r="B25" s="260" t="s">
        <v>90</v>
      </c>
      <c r="C25" s="267" t="s">
        <v>91</v>
      </c>
      <c r="D25" s="267">
        <v>9074</v>
      </c>
      <c r="E25" s="267">
        <v>12157</v>
      </c>
      <c r="F25" s="267">
        <v>7340</v>
      </c>
      <c r="G25" s="267">
        <v>7627</v>
      </c>
      <c r="H25" s="267">
        <v>3544</v>
      </c>
      <c r="I25" s="267">
        <v>6409</v>
      </c>
      <c r="J25" s="267">
        <v>8399</v>
      </c>
      <c r="K25" s="267">
        <v>7103</v>
      </c>
      <c r="L25" s="267">
        <v>7571</v>
      </c>
      <c r="M25" s="267">
        <v>0</v>
      </c>
      <c r="N25" s="267">
        <v>0</v>
      </c>
      <c r="O25" s="267">
        <v>0</v>
      </c>
      <c r="P25" s="267">
        <v>69224</v>
      </c>
      <c r="Q25" s="51"/>
      <c r="R25" s="51"/>
      <c r="S25" s="54"/>
    </row>
    <row r="26" spans="1:19" s="46" customFormat="1" ht="9">
      <c r="A26" s="45"/>
      <c r="B26" s="262" t="s">
        <v>88</v>
      </c>
      <c r="C26" s="37" t="s">
        <v>89</v>
      </c>
      <c r="D26" s="37">
        <v>13004</v>
      </c>
      <c r="E26" s="37">
        <v>12764</v>
      </c>
      <c r="F26" s="37">
        <v>12001</v>
      </c>
      <c r="G26" s="37">
        <v>11966</v>
      </c>
      <c r="H26" s="37">
        <v>12295</v>
      </c>
      <c r="I26" s="37">
        <v>9572</v>
      </c>
      <c r="J26" s="37">
        <v>11177</v>
      </c>
      <c r="K26" s="37">
        <v>11344</v>
      </c>
      <c r="L26" s="37">
        <v>10811</v>
      </c>
      <c r="M26" s="37">
        <v>0</v>
      </c>
      <c r="N26" s="37">
        <v>0</v>
      </c>
      <c r="O26" s="130">
        <v>0</v>
      </c>
      <c r="P26" s="130">
        <v>104934</v>
      </c>
      <c r="Q26" s="51"/>
      <c r="R26" s="51"/>
      <c r="S26" s="54"/>
    </row>
    <row r="27" spans="1:19" s="46" customFormat="1" ht="9">
      <c r="A27" s="45"/>
      <c r="B27" s="260" t="s">
        <v>10</v>
      </c>
      <c r="C27" s="267" t="s">
        <v>75</v>
      </c>
      <c r="D27" s="267">
        <v>33798</v>
      </c>
      <c r="E27" s="267">
        <v>30549</v>
      </c>
      <c r="F27" s="267">
        <v>34225</v>
      </c>
      <c r="G27" s="267">
        <v>31934</v>
      </c>
      <c r="H27" s="267">
        <v>33831</v>
      </c>
      <c r="I27" s="267">
        <v>31161</v>
      </c>
      <c r="J27" s="267">
        <v>36823</v>
      </c>
      <c r="K27" s="267">
        <v>32423</v>
      </c>
      <c r="L27" s="267">
        <v>33428</v>
      </c>
      <c r="M27" s="267">
        <v>0</v>
      </c>
      <c r="N27" s="267">
        <v>0</v>
      </c>
      <c r="O27" s="267">
        <v>0</v>
      </c>
      <c r="P27" s="267">
        <v>298172</v>
      </c>
      <c r="Q27" s="51"/>
      <c r="R27" s="51"/>
      <c r="S27" s="54"/>
    </row>
    <row r="28" spans="1:19" s="296" customFormat="1" ht="9">
      <c r="A28" s="291"/>
      <c r="B28" s="292" t="s">
        <v>151</v>
      </c>
      <c r="C28" s="293"/>
      <c r="D28" s="293">
        <f>SUM(D11:D27)</f>
        <v>482446</v>
      </c>
      <c r="E28" s="293">
        <f t="shared" ref="E28:P28" si="0">SUM(E11:E27)</f>
        <v>471241</v>
      </c>
      <c r="F28" s="293">
        <f t="shared" si="0"/>
        <v>437610</v>
      </c>
      <c r="G28" s="293">
        <f t="shared" si="0"/>
        <v>440921</v>
      </c>
      <c r="H28" s="293">
        <f t="shared" si="0"/>
        <v>448373</v>
      </c>
      <c r="I28" s="293">
        <f t="shared" si="0"/>
        <v>410038</v>
      </c>
      <c r="J28" s="293">
        <f t="shared" si="0"/>
        <v>494015</v>
      </c>
      <c r="K28" s="293">
        <f t="shared" si="0"/>
        <v>453276</v>
      </c>
      <c r="L28" s="293">
        <f t="shared" si="0"/>
        <v>462851</v>
      </c>
      <c r="M28" s="293">
        <f t="shared" si="0"/>
        <v>0</v>
      </c>
      <c r="N28" s="293">
        <f t="shared" si="0"/>
        <v>0</v>
      </c>
      <c r="O28" s="293">
        <f t="shared" si="0"/>
        <v>0</v>
      </c>
      <c r="P28" s="293">
        <f t="shared" si="0"/>
        <v>4100771</v>
      </c>
      <c r="Q28" s="294"/>
      <c r="R28" s="294"/>
      <c r="S28" s="295"/>
    </row>
    <row r="29" spans="1:19" s="46" customFormat="1" ht="15">
      <c r="A29" s="45"/>
      <c r="B29" s="316" t="s">
        <v>148</v>
      </c>
      <c r="C29" s="317"/>
      <c r="D29" s="317"/>
      <c r="E29" s="317"/>
      <c r="F29" s="317"/>
      <c r="G29" s="317"/>
      <c r="H29" s="317"/>
      <c r="I29" s="317"/>
      <c r="J29" s="317"/>
      <c r="K29" s="317"/>
      <c r="L29" s="317"/>
      <c r="M29" s="317"/>
      <c r="N29" s="317"/>
      <c r="O29" s="317"/>
      <c r="P29" s="318"/>
      <c r="Q29" s="51"/>
      <c r="R29" s="51"/>
      <c r="S29" s="54"/>
    </row>
    <row r="30" spans="1:19" s="46" customFormat="1" ht="9">
      <c r="A30" s="45"/>
      <c r="B30" s="135" t="s">
        <v>130</v>
      </c>
      <c r="C30" s="27" t="s">
        <v>131</v>
      </c>
      <c r="D30" s="128">
        <v>9522</v>
      </c>
      <c r="E30" s="128">
        <v>8629</v>
      </c>
      <c r="F30" s="128">
        <v>7574</v>
      </c>
      <c r="G30" s="128">
        <v>7415</v>
      </c>
      <c r="H30" s="128">
        <v>7434</v>
      </c>
      <c r="I30" s="128">
        <v>7859</v>
      </c>
      <c r="J30" s="128">
        <v>8472</v>
      </c>
      <c r="K30" s="128">
        <v>7875</v>
      </c>
      <c r="L30" s="128">
        <v>8181</v>
      </c>
      <c r="M30" s="128">
        <v>0</v>
      </c>
      <c r="N30" s="128">
        <v>0</v>
      </c>
      <c r="O30" s="128">
        <v>0</v>
      </c>
      <c r="P30" s="174">
        <v>72961</v>
      </c>
      <c r="Q30" s="51"/>
      <c r="R30" s="51"/>
      <c r="S30" s="54"/>
    </row>
    <row r="31" spans="1:19" s="46" customFormat="1" ht="9">
      <c r="A31" s="45"/>
      <c r="B31" s="133" t="s">
        <v>132</v>
      </c>
      <c r="C31" s="26" t="s">
        <v>133</v>
      </c>
      <c r="D31" s="37">
        <v>59256</v>
      </c>
      <c r="E31" s="37">
        <v>57176</v>
      </c>
      <c r="F31" s="37">
        <v>48340</v>
      </c>
      <c r="G31" s="37">
        <v>41466</v>
      </c>
      <c r="H31" s="37">
        <v>42781</v>
      </c>
      <c r="I31" s="37">
        <v>38515</v>
      </c>
      <c r="J31" s="37">
        <v>45173</v>
      </c>
      <c r="K31" s="37">
        <v>41200</v>
      </c>
      <c r="L31" s="37">
        <v>41265</v>
      </c>
      <c r="M31" s="37">
        <v>0</v>
      </c>
      <c r="N31" s="37">
        <v>0</v>
      </c>
      <c r="O31" s="37">
        <v>0</v>
      </c>
      <c r="P31" s="134">
        <v>415172</v>
      </c>
      <c r="Q31" s="51"/>
      <c r="R31" s="51"/>
      <c r="S31" s="54"/>
    </row>
    <row r="32" spans="1:19" s="46" customFormat="1" ht="9">
      <c r="A32" s="45"/>
      <c r="B32" s="135" t="s">
        <v>134</v>
      </c>
      <c r="C32" s="27" t="s">
        <v>135</v>
      </c>
      <c r="D32" s="128">
        <v>29759</v>
      </c>
      <c r="E32" s="128">
        <v>34400</v>
      </c>
      <c r="F32" s="128">
        <v>18155</v>
      </c>
      <c r="G32" s="128">
        <v>15174</v>
      </c>
      <c r="H32" s="128">
        <v>15455</v>
      </c>
      <c r="I32" s="128">
        <v>16792.194398790347</v>
      </c>
      <c r="J32" s="128">
        <v>23220</v>
      </c>
      <c r="K32" s="128">
        <v>20342</v>
      </c>
      <c r="L32" s="128">
        <v>22670</v>
      </c>
      <c r="M32" s="128">
        <v>0</v>
      </c>
      <c r="N32" s="128">
        <v>0</v>
      </c>
      <c r="O32" s="128">
        <v>0</v>
      </c>
      <c r="P32" s="174">
        <v>195967.19439879037</v>
      </c>
      <c r="Q32" s="51"/>
      <c r="R32" s="51"/>
      <c r="S32" s="54"/>
    </row>
    <row r="33" spans="1:19" s="46" customFormat="1" ht="9">
      <c r="A33" s="45"/>
      <c r="B33" s="133" t="s">
        <v>136</v>
      </c>
      <c r="C33" s="28" t="s">
        <v>137</v>
      </c>
      <c r="D33" s="37">
        <v>264682</v>
      </c>
      <c r="E33" s="37">
        <v>256963</v>
      </c>
      <c r="F33" s="37">
        <v>170224</v>
      </c>
      <c r="G33" s="37">
        <v>141319</v>
      </c>
      <c r="H33" s="37">
        <v>274503</v>
      </c>
      <c r="I33" s="37">
        <v>121957</v>
      </c>
      <c r="J33" s="37">
        <v>151737</v>
      </c>
      <c r="K33" s="37">
        <v>130886</v>
      </c>
      <c r="L33" s="37">
        <v>130466</v>
      </c>
      <c r="M33" s="37">
        <v>0</v>
      </c>
      <c r="N33" s="37">
        <v>0</v>
      </c>
      <c r="O33" s="37">
        <v>0</v>
      </c>
      <c r="P33" s="134">
        <v>1642737</v>
      </c>
      <c r="Q33" s="51"/>
      <c r="R33" s="51"/>
      <c r="S33" s="54"/>
    </row>
    <row r="34" spans="1:19" s="46" customFormat="1" ht="9">
      <c r="A34" s="45"/>
      <c r="B34" s="135" t="s">
        <v>138</v>
      </c>
      <c r="C34" s="29" t="s">
        <v>139</v>
      </c>
      <c r="D34" s="128">
        <v>46654</v>
      </c>
      <c r="E34" s="128">
        <v>71940</v>
      </c>
      <c r="F34" s="128">
        <v>20886</v>
      </c>
      <c r="G34" s="128">
        <v>12755</v>
      </c>
      <c r="H34" s="128">
        <v>13403</v>
      </c>
      <c r="I34" s="128">
        <v>12173</v>
      </c>
      <c r="J34" s="128">
        <v>20596</v>
      </c>
      <c r="K34" s="128">
        <v>13438</v>
      </c>
      <c r="L34" s="128">
        <v>13990</v>
      </c>
      <c r="M34" s="128">
        <v>0</v>
      </c>
      <c r="N34" s="128">
        <v>0</v>
      </c>
      <c r="O34" s="128">
        <v>0</v>
      </c>
      <c r="P34" s="174">
        <v>225835</v>
      </c>
      <c r="Q34" s="51"/>
      <c r="R34" s="51"/>
      <c r="S34" s="54"/>
    </row>
    <row r="35" spans="1:19" s="46" customFormat="1" ht="9">
      <c r="A35" s="45"/>
      <c r="B35" s="133" t="s">
        <v>140</v>
      </c>
      <c r="C35" s="30" t="s">
        <v>141</v>
      </c>
      <c r="D35" s="37">
        <v>0</v>
      </c>
      <c r="E35" s="37">
        <v>0</v>
      </c>
      <c r="F35" s="37">
        <v>0</v>
      </c>
      <c r="G35" s="37">
        <v>0</v>
      </c>
      <c r="H35" s="37">
        <v>0</v>
      </c>
      <c r="I35" s="37">
        <v>0</v>
      </c>
      <c r="J35" s="37">
        <v>0</v>
      </c>
      <c r="K35" s="37">
        <v>0</v>
      </c>
      <c r="L35" s="37">
        <v>0</v>
      </c>
      <c r="M35" s="37">
        <v>0</v>
      </c>
      <c r="N35" s="37">
        <v>0</v>
      </c>
      <c r="O35" s="37">
        <v>0</v>
      </c>
      <c r="P35" s="134">
        <v>0</v>
      </c>
      <c r="Q35" s="51"/>
      <c r="R35" s="51"/>
      <c r="S35" s="54"/>
    </row>
    <row r="36" spans="1:19" s="46" customFormat="1" ht="9">
      <c r="A36" s="45"/>
      <c r="B36" s="207" t="s">
        <v>142</v>
      </c>
      <c r="C36" s="27" t="s">
        <v>143</v>
      </c>
      <c r="D36" s="208">
        <v>6372</v>
      </c>
      <c r="E36" s="208">
        <v>6420</v>
      </c>
      <c r="F36" s="208">
        <v>6188</v>
      </c>
      <c r="G36" s="208">
        <v>6040</v>
      </c>
      <c r="H36" s="208">
        <v>5752</v>
      </c>
      <c r="I36" s="208">
        <v>5166</v>
      </c>
      <c r="J36" s="208">
        <v>6114</v>
      </c>
      <c r="K36" s="208">
        <v>5192</v>
      </c>
      <c r="L36" s="208">
        <v>6168</v>
      </c>
      <c r="M36" s="208">
        <v>0</v>
      </c>
      <c r="N36" s="208">
        <v>0</v>
      </c>
      <c r="O36" s="208">
        <v>0</v>
      </c>
      <c r="P36" s="209">
        <v>53412</v>
      </c>
      <c r="Q36" s="51"/>
      <c r="R36" s="51"/>
      <c r="S36" s="54"/>
    </row>
    <row r="37" spans="1:19" s="46" customFormat="1" ht="9" hidden="1">
      <c r="A37" s="45"/>
      <c r="B37" s="67" t="s">
        <v>0</v>
      </c>
      <c r="C37" s="68"/>
      <c r="D37" s="68">
        <v>482446</v>
      </c>
      <c r="E37" s="68">
        <v>471241</v>
      </c>
      <c r="F37" s="68">
        <v>437610</v>
      </c>
      <c r="G37" s="68">
        <v>440921</v>
      </c>
      <c r="H37" s="68">
        <v>448373</v>
      </c>
      <c r="I37" s="68">
        <v>410038</v>
      </c>
      <c r="J37" s="68">
        <v>494015</v>
      </c>
      <c r="K37" s="68">
        <v>445789</v>
      </c>
      <c r="L37" s="68">
        <v>0</v>
      </c>
      <c r="M37" s="68">
        <v>0</v>
      </c>
      <c r="N37" s="68">
        <v>0</v>
      </c>
      <c r="O37" s="68">
        <v>0</v>
      </c>
      <c r="P37" s="69">
        <v>3630433</v>
      </c>
      <c r="Q37" s="51"/>
      <c r="R37" s="51"/>
      <c r="S37" s="54"/>
    </row>
    <row r="38" spans="1:19" s="47" customFormat="1" ht="16.5" customHeight="1">
      <c r="A38" s="45"/>
      <c r="B38" s="334"/>
      <c r="C38" s="334"/>
      <c r="D38" s="334"/>
      <c r="E38" s="334"/>
      <c r="F38" s="334"/>
      <c r="G38" s="334"/>
      <c r="H38" s="334"/>
      <c r="I38" s="334"/>
      <c r="J38" s="334"/>
      <c r="K38" s="334"/>
      <c r="L38" s="334"/>
      <c r="M38" s="334"/>
      <c r="N38" s="334"/>
      <c r="O38" s="334"/>
      <c r="P38" s="334"/>
      <c r="Q38" s="51"/>
      <c r="R38" s="51"/>
      <c r="S38" s="45"/>
    </row>
    <row r="39" spans="1:19" s="47" customFormat="1" ht="9.75" customHeight="1">
      <c r="A39" s="45"/>
      <c r="B39" s="315"/>
      <c r="C39" s="315"/>
      <c r="D39" s="315"/>
      <c r="E39" s="315"/>
      <c r="F39" s="315"/>
      <c r="G39" s="315"/>
      <c r="H39" s="315"/>
      <c r="I39" s="315"/>
      <c r="J39" s="315"/>
      <c r="K39" s="315"/>
      <c r="L39" s="315"/>
      <c r="M39" s="315"/>
      <c r="N39" s="315"/>
      <c r="O39" s="315"/>
      <c r="P39" s="315"/>
      <c r="Q39" s="17"/>
      <c r="R39" s="52"/>
      <c r="S39" s="45"/>
    </row>
    <row r="40" spans="1:19" s="47" customFormat="1" ht="8.25" customHeight="1">
      <c r="A40" s="45"/>
      <c r="B40" s="315"/>
      <c r="C40" s="315"/>
      <c r="D40" s="315"/>
      <c r="E40" s="315"/>
      <c r="F40" s="315"/>
      <c r="G40" s="315"/>
      <c r="H40" s="315"/>
      <c r="I40" s="315"/>
      <c r="J40" s="315"/>
      <c r="K40" s="315"/>
      <c r="L40" s="315"/>
      <c r="M40" s="315"/>
      <c r="N40" s="315"/>
      <c r="O40" s="315"/>
      <c r="P40" s="315"/>
      <c r="Q40" s="17"/>
      <c r="R40" s="52"/>
      <c r="S40" s="45"/>
    </row>
    <row r="41" spans="1:19" s="47" customFormat="1" ht="16.5" customHeight="1">
      <c r="A41" s="45"/>
      <c r="B41" s="301" t="s">
        <v>161</v>
      </c>
      <c r="C41" s="302"/>
      <c r="D41" s="302"/>
      <c r="E41" s="302"/>
      <c r="F41" s="302"/>
      <c r="G41" s="302"/>
      <c r="H41" s="302"/>
      <c r="I41" s="302"/>
      <c r="J41" s="302"/>
      <c r="K41" s="302"/>
      <c r="L41" s="302"/>
      <c r="M41" s="302"/>
      <c r="N41" s="302"/>
      <c r="O41" s="302"/>
      <c r="P41" s="302"/>
      <c r="Q41" s="303"/>
      <c r="R41" s="59"/>
      <c r="S41" s="45"/>
    </row>
    <row r="42" spans="1:19">
      <c r="B42" s="81" t="s">
        <v>6</v>
      </c>
      <c r="C42" s="81" t="s">
        <v>58</v>
      </c>
      <c r="D42" s="183" t="s">
        <v>19</v>
      </c>
      <c r="E42" s="183" t="s">
        <v>20</v>
      </c>
      <c r="F42" s="183" t="s">
        <v>21</v>
      </c>
      <c r="G42" s="183" t="s">
        <v>22</v>
      </c>
      <c r="H42" s="183" t="s">
        <v>23</v>
      </c>
      <c r="I42" s="183" t="s">
        <v>24</v>
      </c>
      <c r="J42" s="183" t="s">
        <v>25</v>
      </c>
      <c r="K42" s="183" t="s">
        <v>26</v>
      </c>
      <c r="L42" s="183" t="s">
        <v>27</v>
      </c>
      <c r="M42" s="183" t="s">
        <v>46</v>
      </c>
      <c r="N42" s="182" t="s">
        <v>47</v>
      </c>
      <c r="O42" s="182" t="s">
        <v>48</v>
      </c>
      <c r="P42" s="183" t="s">
        <v>16</v>
      </c>
      <c r="Q42" s="82" t="s">
        <v>17</v>
      </c>
    </row>
    <row r="43" spans="1:19" ht="15">
      <c r="B43" s="316" t="s">
        <v>180</v>
      </c>
      <c r="C43" s="317"/>
      <c r="D43" s="317"/>
      <c r="E43" s="317"/>
      <c r="F43" s="317"/>
      <c r="G43" s="317"/>
      <c r="H43" s="317"/>
      <c r="I43" s="317"/>
      <c r="J43" s="317"/>
      <c r="K43" s="317"/>
      <c r="L43" s="317"/>
      <c r="M43" s="317"/>
      <c r="N43" s="317"/>
      <c r="O43" s="317"/>
      <c r="P43" s="317"/>
      <c r="Q43" s="318"/>
    </row>
    <row r="44" spans="1:19">
      <c r="B44" s="111" t="s">
        <v>126</v>
      </c>
      <c r="C44" s="35" t="s">
        <v>62</v>
      </c>
      <c r="D44" s="35">
        <v>60167772.000000007</v>
      </c>
      <c r="E44" s="35">
        <v>55390853.700000003</v>
      </c>
      <c r="F44" s="35">
        <v>58378433.400000006</v>
      </c>
      <c r="G44" s="35">
        <v>59226652.520000003</v>
      </c>
      <c r="H44" s="35">
        <v>57151056.550000004</v>
      </c>
      <c r="I44" s="35">
        <v>49304174.850000001</v>
      </c>
      <c r="J44" s="35">
        <v>55909478.24000001</v>
      </c>
      <c r="K44" s="35">
        <v>54137666.030000009</v>
      </c>
      <c r="L44" s="35">
        <v>50626959.390000008</v>
      </c>
      <c r="M44" s="35"/>
      <c r="N44" s="35"/>
      <c r="O44" s="35"/>
      <c r="P44" s="61">
        <v>500293046.68000007</v>
      </c>
      <c r="Q44" s="117">
        <v>735123.3894460419</v>
      </c>
    </row>
    <row r="45" spans="1:19">
      <c r="B45" s="84" t="s">
        <v>1</v>
      </c>
      <c r="C45" s="76" t="s">
        <v>63</v>
      </c>
      <c r="D45" s="76">
        <v>147923977.95000002</v>
      </c>
      <c r="E45" s="76">
        <v>139584825.45000002</v>
      </c>
      <c r="F45" s="76">
        <v>129480006.60000001</v>
      </c>
      <c r="G45" s="76">
        <v>142237860.80000001</v>
      </c>
      <c r="H45" s="76">
        <v>129057245.17</v>
      </c>
      <c r="I45" s="76">
        <v>125066819.43000001</v>
      </c>
      <c r="J45" s="76">
        <v>145451701.92000002</v>
      </c>
      <c r="K45" s="76">
        <v>136345167.21000001</v>
      </c>
      <c r="L45" s="76">
        <v>138682385.09999999</v>
      </c>
      <c r="M45" s="76"/>
      <c r="N45" s="76"/>
      <c r="O45" s="76"/>
      <c r="P45" s="76">
        <v>1233829989.6300001</v>
      </c>
      <c r="Q45" s="85">
        <v>1813740.3522412733</v>
      </c>
    </row>
    <row r="46" spans="1:19">
      <c r="B46" s="112" t="s">
        <v>49</v>
      </c>
      <c r="C46" s="35" t="s">
        <v>64</v>
      </c>
      <c r="D46" s="35">
        <v>60753086.100000001</v>
      </c>
      <c r="E46" s="35">
        <v>54881064.000000007</v>
      </c>
      <c r="F46" s="35">
        <v>58716831.600000009</v>
      </c>
      <c r="G46" s="35">
        <v>61926126.640000008</v>
      </c>
      <c r="H46" s="35">
        <v>64176703.290000007</v>
      </c>
      <c r="I46" s="35">
        <v>54900605.970000006</v>
      </c>
      <c r="J46" s="35">
        <v>75123160.280000016</v>
      </c>
      <c r="K46" s="35">
        <v>66107916.280000009</v>
      </c>
      <c r="L46" s="35">
        <v>67100121.270000011</v>
      </c>
      <c r="M46" s="35"/>
      <c r="N46" s="35"/>
      <c r="O46" s="35"/>
      <c r="P46" s="61">
        <v>563685615.43000019</v>
      </c>
      <c r="Q46" s="117">
        <v>830280.01730311941</v>
      </c>
    </row>
    <row r="47" spans="1:19">
      <c r="B47" s="84" t="s">
        <v>153</v>
      </c>
      <c r="C47" s="76" t="s">
        <v>154</v>
      </c>
      <c r="D47" s="76">
        <v>0</v>
      </c>
      <c r="E47" s="76">
        <v>0</v>
      </c>
      <c r="F47" s="76">
        <v>0</v>
      </c>
      <c r="G47" s="76">
        <v>0</v>
      </c>
      <c r="H47" s="76">
        <v>0</v>
      </c>
      <c r="I47" s="76">
        <v>0</v>
      </c>
      <c r="J47" s="76">
        <v>0</v>
      </c>
      <c r="K47" s="76">
        <v>24059399.630000003</v>
      </c>
      <c r="L47" s="76">
        <v>29066308.110000003</v>
      </c>
      <c r="M47" s="76"/>
      <c r="N47" s="76"/>
      <c r="O47" s="76"/>
      <c r="P47" s="76">
        <v>53125707.74000001</v>
      </c>
      <c r="Q47" s="85">
        <v>79986.486251581053</v>
      </c>
    </row>
    <row r="48" spans="1:19">
      <c r="B48" s="111" t="s">
        <v>18</v>
      </c>
      <c r="C48" s="35" t="s">
        <v>65</v>
      </c>
      <c r="D48" s="35">
        <v>75536987.400000006</v>
      </c>
      <c r="E48" s="35">
        <v>81361806.75</v>
      </c>
      <c r="F48" s="35">
        <v>58701018.600000009</v>
      </c>
      <c r="G48" s="35">
        <v>50842739.359999999</v>
      </c>
      <c r="H48" s="35">
        <v>57367622.270000003</v>
      </c>
      <c r="I48" s="35">
        <v>51530608.920000002</v>
      </c>
      <c r="J48" s="35">
        <v>66474922.920000009</v>
      </c>
      <c r="K48" s="35">
        <v>61911098.340000004</v>
      </c>
      <c r="L48" s="35">
        <v>65802489.480000012</v>
      </c>
      <c r="M48" s="35"/>
      <c r="N48" s="35"/>
      <c r="O48" s="35"/>
      <c r="P48" s="61">
        <v>569529294.04000008</v>
      </c>
      <c r="Q48" s="117">
        <v>835404.8316349478</v>
      </c>
    </row>
    <row r="49" spans="1:17">
      <c r="B49" s="84" t="s">
        <v>76</v>
      </c>
      <c r="C49" s="76" t="s">
        <v>66</v>
      </c>
      <c r="D49" s="76">
        <v>118510371.00000001</v>
      </c>
      <c r="E49" s="76">
        <v>113824711.35000001</v>
      </c>
      <c r="F49" s="76">
        <v>103375906.2</v>
      </c>
      <c r="G49" s="76">
        <v>109282706.12</v>
      </c>
      <c r="H49" s="76">
        <v>106655432.31</v>
      </c>
      <c r="I49" s="76">
        <v>103984373.43000001</v>
      </c>
      <c r="J49" s="76">
        <v>121385789.00000001</v>
      </c>
      <c r="K49" s="76">
        <v>111868013.88000001</v>
      </c>
      <c r="L49" s="76">
        <v>113518632.15000002</v>
      </c>
      <c r="M49" s="76"/>
      <c r="N49" s="76"/>
      <c r="O49" s="76"/>
      <c r="P49" s="76">
        <v>1002405935.4400001</v>
      </c>
      <c r="Q49" s="85">
        <v>1473757.2277042358</v>
      </c>
    </row>
    <row r="50" spans="1:17">
      <c r="B50" s="111" t="s">
        <v>127</v>
      </c>
      <c r="C50" s="35" t="s">
        <v>67</v>
      </c>
      <c r="D50" s="35">
        <v>245098705.95000002</v>
      </c>
      <c r="E50" s="35">
        <v>214800834.15000001</v>
      </c>
      <c r="F50" s="35">
        <v>205967487.60000002</v>
      </c>
      <c r="G50" s="35">
        <v>224265711.88000003</v>
      </c>
      <c r="H50" s="35">
        <v>238585358.06000003</v>
      </c>
      <c r="I50" s="35">
        <v>210996952.74000004</v>
      </c>
      <c r="J50" s="35">
        <v>252927335.64000002</v>
      </c>
      <c r="K50" s="35">
        <v>219394602.77000004</v>
      </c>
      <c r="L50" s="35">
        <v>213117506.91</v>
      </c>
      <c r="M50" s="35"/>
      <c r="N50" s="35"/>
      <c r="O50" s="35"/>
      <c r="P50" s="61">
        <v>2025154495.7000003</v>
      </c>
      <c r="Q50" s="117">
        <v>2977363.4025924569</v>
      </c>
    </row>
    <row r="51" spans="1:17">
      <c r="B51" s="84" t="s">
        <v>2</v>
      </c>
      <c r="C51" s="76" t="s">
        <v>68</v>
      </c>
      <c r="D51" s="76">
        <v>34089826.050000004</v>
      </c>
      <c r="E51" s="76">
        <v>33469896.600000005</v>
      </c>
      <c r="F51" s="76">
        <v>32878389.600000001</v>
      </c>
      <c r="G51" s="76">
        <v>28875808.360000003</v>
      </c>
      <c r="H51" s="76">
        <v>29102611.020000003</v>
      </c>
      <c r="I51" s="76">
        <v>25027418.850000001</v>
      </c>
      <c r="J51" s="76">
        <v>30208017.840000004</v>
      </c>
      <c r="K51" s="76">
        <v>26286348.199999999</v>
      </c>
      <c r="L51" s="76">
        <v>27849174.570000004</v>
      </c>
      <c r="M51" s="76"/>
      <c r="N51" s="76"/>
      <c r="O51" s="76"/>
      <c r="P51" s="76">
        <v>267787491.08999997</v>
      </c>
      <c r="Q51" s="85">
        <v>392975.368752243</v>
      </c>
    </row>
    <row r="52" spans="1:17">
      <c r="B52" s="135" t="s">
        <v>3</v>
      </c>
      <c r="C52" s="128" t="s">
        <v>69</v>
      </c>
      <c r="D52" s="128">
        <v>70889089.950000003</v>
      </c>
      <c r="E52" s="128">
        <v>69224406.300000012</v>
      </c>
      <c r="F52" s="128">
        <v>71436808.799999997</v>
      </c>
      <c r="G52" s="128">
        <v>72016640.360000014</v>
      </c>
      <c r="H52" s="128">
        <v>74514531.63000001</v>
      </c>
      <c r="I52" s="128">
        <v>68134632.300000012</v>
      </c>
      <c r="J52" s="128">
        <v>76278605.760000005</v>
      </c>
      <c r="K52" s="128">
        <v>72930155.549999997</v>
      </c>
      <c r="L52" s="128">
        <v>71018776.079999998</v>
      </c>
      <c r="M52" s="128"/>
      <c r="N52" s="128"/>
      <c r="O52" s="128"/>
      <c r="P52" s="128">
        <v>646443646.73000002</v>
      </c>
      <c r="Q52" s="174">
        <v>950966.87820077233</v>
      </c>
    </row>
    <row r="53" spans="1:17">
      <c r="B53" s="133" t="s">
        <v>128</v>
      </c>
      <c r="C53" s="37" t="s">
        <v>70</v>
      </c>
      <c r="D53" s="37">
        <v>222844182.75</v>
      </c>
      <c r="E53" s="37">
        <v>214073911.80000001</v>
      </c>
      <c r="F53" s="37">
        <v>199556897.40000001</v>
      </c>
      <c r="G53" s="37">
        <v>205635851.12000003</v>
      </c>
      <c r="H53" s="37">
        <v>223276072.53000003</v>
      </c>
      <c r="I53" s="37">
        <v>200653776.96000004</v>
      </c>
      <c r="J53" s="37">
        <v>244602366.96000004</v>
      </c>
      <c r="K53" s="37">
        <v>222823396.59999999</v>
      </c>
      <c r="L53" s="37">
        <v>221608462.32000002</v>
      </c>
      <c r="M53" s="37"/>
      <c r="N53" s="37"/>
      <c r="O53" s="37"/>
      <c r="P53" s="130">
        <v>1955074918.4400001</v>
      </c>
      <c r="Q53" s="134">
        <v>2875902.1490410767</v>
      </c>
    </row>
    <row r="54" spans="1:17">
      <c r="B54" s="135" t="s">
        <v>7</v>
      </c>
      <c r="C54" s="128" t="s">
        <v>71</v>
      </c>
      <c r="D54" s="128">
        <v>35823740.400000006</v>
      </c>
      <c r="E54" s="128">
        <v>39014646.300000004</v>
      </c>
      <c r="F54" s="128">
        <v>34968868.200000003</v>
      </c>
      <c r="G54" s="128">
        <v>35020204.800000004</v>
      </c>
      <c r="H54" s="128">
        <v>37685620.07</v>
      </c>
      <c r="I54" s="128">
        <v>34262169.060000002</v>
      </c>
      <c r="J54" s="128">
        <v>43718088.120000005</v>
      </c>
      <c r="K54" s="128">
        <v>37074034.130000003</v>
      </c>
      <c r="L54" s="128">
        <v>36433507.950000003</v>
      </c>
      <c r="M54" s="128"/>
      <c r="N54" s="128"/>
      <c r="O54" s="128"/>
      <c r="P54" s="128">
        <v>334000879.03000003</v>
      </c>
      <c r="Q54" s="174">
        <v>491392.13934160525</v>
      </c>
    </row>
    <row r="55" spans="1:17">
      <c r="B55" s="133" t="s">
        <v>8</v>
      </c>
      <c r="C55" s="37" t="s">
        <v>72</v>
      </c>
      <c r="D55" s="37">
        <v>126154069.65000002</v>
      </c>
      <c r="E55" s="37">
        <v>124571204.10000002</v>
      </c>
      <c r="F55" s="37">
        <v>125261098.20000002</v>
      </c>
      <c r="G55" s="37">
        <v>119839521.48</v>
      </c>
      <c r="H55" s="37">
        <v>124983898.76000002</v>
      </c>
      <c r="I55" s="37">
        <v>113283009.84</v>
      </c>
      <c r="J55" s="37">
        <v>137923702.56000003</v>
      </c>
      <c r="K55" s="37">
        <v>130210614.8</v>
      </c>
      <c r="L55" s="37">
        <v>146654931.78</v>
      </c>
      <c r="M55" s="37"/>
      <c r="N55" s="37"/>
      <c r="O55" s="37"/>
      <c r="P55" s="130">
        <v>1148882051.1700001</v>
      </c>
      <c r="Q55" s="134">
        <v>1690532.3607056919</v>
      </c>
    </row>
    <row r="56" spans="1:17">
      <c r="B56" s="135" t="s">
        <v>9</v>
      </c>
      <c r="C56" s="128" t="s">
        <v>73</v>
      </c>
      <c r="D56" s="128">
        <v>89159701.050000012</v>
      </c>
      <c r="E56" s="128">
        <v>108632408.85000001</v>
      </c>
      <c r="F56" s="128">
        <v>81269332.200000003</v>
      </c>
      <c r="G56" s="128">
        <v>71607436.88000001</v>
      </c>
      <c r="H56" s="128">
        <v>70571761.609999999</v>
      </c>
      <c r="I56" s="128">
        <v>67792841.13000001</v>
      </c>
      <c r="J56" s="128">
        <v>84834023.400000006</v>
      </c>
      <c r="K56" s="128">
        <v>72663435.88000001</v>
      </c>
      <c r="L56" s="128">
        <v>91436352.210000008</v>
      </c>
      <c r="M56" s="128"/>
      <c r="N56" s="128"/>
      <c r="O56" s="128"/>
      <c r="P56" s="128">
        <v>737967293.21000004</v>
      </c>
      <c r="Q56" s="174">
        <v>1082908.1526200308</v>
      </c>
    </row>
    <row r="57" spans="1:17">
      <c r="B57" s="170" t="s">
        <v>129</v>
      </c>
      <c r="C57" s="37" t="s">
        <v>74</v>
      </c>
      <c r="D57" s="37">
        <v>55400294.250000007</v>
      </c>
      <c r="E57" s="37">
        <v>59538402.000000007</v>
      </c>
      <c r="F57" s="37">
        <v>54586476</v>
      </c>
      <c r="G57" s="37">
        <v>54427234.960000008</v>
      </c>
      <c r="H57" s="37">
        <v>56657414.100000009</v>
      </c>
      <c r="I57" s="37">
        <v>54264938.280000001</v>
      </c>
      <c r="J57" s="37">
        <v>65831586.24000001</v>
      </c>
      <c r="K57" s="37">
        <v>57315807.640000008</v>
      </c>
      <c r="L57" s="37">
        <v>50607639.810000002</v>
      </c>
      <c r="M57" s="37"/>
      <c r="N57" s="37"/>
      <c r="O57" s="37"/>
      <c r="P57" s="130">
        <v>508629793.28000003</v>
      </c>
      <c r="Q57" s="134">
        <v>748130.43061591021</v>
      </c>
    </row>
    <row r="58" spans="1:17">
      <c r="B58" s="135" t="s">
        <v>90</v>
      </c>
      <c r="C58" s="128" t="s">
        <v>91</v>
      </c>
      <c r="D58" s="128">
        <v>28554516.900000002</v>
      </c>
      <c r="E58" s="128">
        <v>38256255.450000003</v>
      </c>
      <c r="F58" s="128">
        <v>23213484.000000004</v>
      </c>
      <c r="G58" s="128">
        <v>24193759.240000006</v>
      </c>
      <c r="H58" s="128">
        <v>11286895.76</v>
      </c>
      <c r="I58" s="128">
        <v>20472332.790000003</v>
      </c>
      <c r="J58" s="128">
        <v>26882511.320000004</v>
      </c>
      <c r="K58" s="128">
        <v>22825419.470000003</v>
      </c>
      <c r="L58" s="128">
        <v>24378090.030000001</v>
      </c>
      <c r="M58" s="128"/>
      <c r="N58" s="128"/>
      <c r="O58" s="128"/>
      <c r="P58" s="128">
        <v>220063264.96000001</v>
      </c>
      <c r="Q58" s="174">
        <v>322630.28072049917</v>
      </c>
    </row>
    <row r="59" spans="1:17">
      <c r="B59" s="170" t="s">
        <v>88</v>
      </c>
      <c r="C59" s="37" t="s">
        <v>89</v>
      </c>
      <c r="D59" s="37">
        <v>40921637.400000006</v>
      </c>
      <c r="E59" s="37">
        <v>40166393.400000006</v>
      </c>
      <c r="F59" s="37">
        <v>37954362.600000001</v>
      </c>
      <c r="G59" s="37">
        <v>37957587.920000002</v>
      </c>
      <c r="H59" s="37">
        <v>39156993.050000004</v>
      </c>
      <c r="I59" s="37">
        <v>30575935.320000004</v>
      </c>
      <c r="J59" s="37">
        <v>35774000.360000007</v>
      </c>
      <c r="K59" s="37">
        <v>36453830.560000002</v>
      </c>
      <c r="L59" s="37">
        <v>34810663.230000004</v>
      </c>
      <c r="M59" s="37"/>
      <c r="N59" s="37"/>
      <c r="O59" s="37"/>
      <c r="P59" s="130">
        <v>333771403.84000003</v>
      </c>
      <c r="Q59" s="134">
        <v>490147.0196492594</v>
      </c>
    </row>
    <row r="60" spans="1:17">
      <c r="B60" s="135" t="s">
        <v>10</v>
      </c>
      <c r="C60" s="128" t="s">
        <v>75</v>
      </c>
      <c r="D60" s="128">
        <v>106357236.30000001</v>
      </c>
      <c r="E60" s="128">
        <v>96133120.650000006</v>
      </c>
      <c r="F60" s="128">
        <v>108239985.00000001</v>
      </c>
      <c r="G60" s="128">
        <v>101298480.08</v>
      </c>
      <c r="H60" s="128">
        <v>107744630.49000001</v>
      </c>
      <c r="I60" s="128">
        <v>99537893.909999996</v>
      </c>
      <c r="J60" s="128">
        <v>117858639.64</v>
      </c>
      <c r="K60" s="128">
        <v>104190986.27000001</v>
      </c>
      <c r="L60" s="128">
        <v>107635820.04000001</v>
      </c>
      <c r="M60" s="128"/>
      <c r="N60" s="128"/>
      <c r="O60" s="128"/>
      <c r="P60" s="128">
        <v>948996792.38</v>
      </c>
      <c r="Q60" s="174">
        <v>1396264.592676502</v>
      </c>
    </row>
    <row r="61" spans="1:17">
      <c r="B61" s="175" t="s">
        <v>0</v>
      </c>
      <c r="C61" s="70"/>
      <c r="D61" s="70">
        <v>1518185195.1000001</v>
      </c>
      <c r="E61" s="70">
        <v>1482924740.8500001</v>
      </c>
      <c r="F61" s="70">
        <v>1383985386</v>
      </c>
      <c r="G61" s="70">
        <v>1398654322.5200002</v>
      </c>
      <c r="H61" s="70">
        <v>1427973846.6699998</v>
      </c>
      <c r="I61" s="70">
        <v>1309788483.78</v>
      </c>
      <c r="J61" s="70">
        <v>1581183930.2000003</v>
      </c>
      <c r="K61" s="70">
        <v>1456597893.2400002</v>
      </c>
      <c r="L61" s="70">
        <v>1490347820.4300003</v>
      </c>
      <c r="M61" s="70"/>
      <c r="N61" s="70"/>
      <c r="O61" s="70"/>
      <c r="P61" s="70">
        <v>13049641618.790001</v>
      </c>
      <c r="Q61" s="120">
        <v>19187505.079497248</v>
      </c>
    </row>
    <row r="62" spans="1:17">
      <c r="B62" s="175" t="s">
        <v>5</v>
      </c>
      <c r="C62" s="70"/>
      <c r="D62" s="70">
        <v>2102895.2075628508</v>
      </c>
      <c r="E62" s="70">
        <v>2106187.8491790704</v>
      </c>
      <c r="F62" s="70">
        <v>2029095.820077118</v>
      </c>
      <c r="G62" s="70">
        <v>2087761.8893317215</v>
      </c>
      <c r="H62" s="70">
        <v>2094202.4823940045</v>
      </c>
      <c r="I62" s="70">
        <v>1923133.4279589467</v>
      </c>
      <c r="J62" s="70">
        <v>2404586.4777894369</v>
      </c>
      <c r="K62" s="70">
        <v>2210684.4742521518</v>
      </c>
      <c r="L62" s="70">
        <v>2228957.4509519469</v>
      </c>
      <c r="M62" s="70"/>
      <c r="N62" s="70"/>
      <c r="O62" s="70"/>
      <c r="P62" s="70">
        <v>19187505.079497248</v>
      </c>
      <c r="Q62" s="176"/>
    </row>
    <row r="63" spans="1:17">
      <c r="B63" s="175" t="s">
        <v>15</v>
      </c>
      <c r="C63" s="70"/>
      <c r="D63" s="285">
        <v>721.95</v>
      </c>
      <c r="E63" s="285">
        <v>704.08</v>
      </c>
      <c r="F63" s="285">
        <v>682.07</v>
      </c>
      <c r="G63" s="285">
        <v>669.93000000000006</v>
      </c>
      <c r="H63" s="285">
        <v>681.87</v>
      </c>
      <c r="I63" s="285">
        <v>681.07</v>
      </c>
      <c r="J63" s="285">
        <v>657.57</v>
      </c>
      <c r="K63" s="285">
        <v>658.89</v>
      </c>
      <c r="L63" s="285">
        <v>668.63</v>
      </c>
      <c r="M63" s="285"/>
      <c r="N63" s="285"/>
      <c r="O63" s="285"/>
      <c r="P63" s="285"/>
      <c r="Q63" s="176"/>
    </row>
    <row r="64" spans="1:17" s="279" customFormat="1" ht="30" customHeight="1">
      <c r="A64" s="278"/>
      <c r="B64" s="284"/>
      <c r="C64" s="284"/>
      <c r="D64" s="284"/>
      <c r="E64" s="284"/>
      <c r="F64" s="284"/>
      <c r="G64" s="284"/>
      <c r="H64" s="284"/>
      <c r="I64" s="284"/>
      <c r="J64" s="284"/>
      <c r="K64" s="284"/>
      <c r="L64" s="284"/>
      <c r="M64" s="284"/>
      <c r="N64" s="284"/>
      <c r="O64" s="284"/>
      <c r="P64" s="284"/>
      <c r="Q64" s="284"/>
    </row>
    <row r="65" spans="2:17" ht="15" customHeight="1">
      <c r="B65" s="316" t="s">
        <v>162</v>
      </c>
      <c r="C65" s="317"/>
      <c r="D65" s="317"/>
      <c r="E65" s="317"/>
      <c r="F65" s="317"/>
      <c r="G65" s="317"/>
      <c r="H65" s="317"/>
      <c r="I65" s="317"/>
      <c r="J65" s="317"/>
      <c r="K65" s="317"/>
      <c r="L65" s="317"/>
      <c r="M65" s="317"/>
      <c r="N65" s="317"/>
      <c r="O65" s="317"/>
      <c r="P65" s="317"/>
      <c r="Q65" s="318"/>
    </row>
    <row r="66" spans="2:17">
      <c r="B66" s="81" t="s">
        <v>6</v>
      </c>
      <c r="C66" s="183" t="s">
        <v>58</v>
      </c>
      <c r="D66" s="183" t="s">
        <v>19</v>
      </c>
      <c r="E66" s="183" t="s">
        <v>20</v>
      </c>
      <c r="F66" s="183" t="s">
        <v>21</v>
      </c>
      <c r="G66" s="183" t="s">
        <v>22</v>
      </c>
      <c r="H66" s="183" t="s">
        <v>23</v>
      </c>
      <c r="I66" s="183" t="s">
        <v>24</v>
      </c>
      <c r="J66" s="183" t="s">
        <v>25</v>
      </c>
      <c r="K66" s="183" t="s">
        <v>26</v>
      </c>
      <c r="L66" s="183" t="s">
        <v>27</v>
      </c>
      <c r="M66" s="183" t="s">
        <v>46</v>
      </c>
      <c r="N66" s="182" t="s">
        <v>47</v>
      </c>
      <c r="O66" s="182" t="s">
        <v>48</v>
      </c>
      <c r="P66" s="183" t="s">
        <v>163</v>
      </c>
      <c r="Q66" s="82" t="s">
        <v>164</v>
      </c>
    </row>
    <row r="67" spans="2:17" ht="15">
      <c r="B67" s="316" t="s">
        <v>180</v>
      </c>
      <c r="C67" s="317"/>
      <c r="D67" s="317"/>
      <c r="E67" s="317"/>
      <c r="F67" s="317"/>
      <c r="G67" s="317"/>
      <c r="H67" s="317"/>
      <c r="I67" s="317"/>
      <c r="J67" s="317"/>
      <c r="K67" s="317"/>
      <c r="L67" s="317"/>
      <c r="M67" s="317"/>
      <c r="N67" s="317"/>
      <c r="O67" s="317"/>
      <c r="P67" s="317"/>
      <c r="Q67" s="318"/>
    </row>
    <row r="68" spans="2:17">
      <c r="B68" s="111" t="s">
        <v>126</v>
      </c>
      <c r="C68" s="35" t="s">
        <v>62</v>
      </c>
      <c r="D68" s="35">
        <v>55969.397280334728</v>
      </c>
      <c r="E68" s="35">
        <v>54369.562379275085</v>
      </c>
      <c r="F68" s="35">
        <v>56059.273308413241</v>
      </c>
      <c r="G68" s="35">
        <v>57395.779015585671</v>
      </c>
      <c r="H68" s="35">
        <v>62916.983449428808</v>
      </c>
      <c r="I68" s="35">
        <v>67344.745513443471</v>
      </c>
      <c r="J68" s="35">
        <v>61691.31022441035</v>
      </c>
      <c r="K68" s="35">
        <v>62960.399596367308</v>
      </c>
      <c r="L68" s="35">
        <v>67820.287476944606</v>
      </c>
      <c r="M68" s="35" t="s">
        <v>125</v>
      </c>
      <c r="N68" s="35" t="s">
        <v>125</v>
      </c>
      <c r="O68" s="35" t="s">
        <v>125</v>
      </c>
      <c r="P68" s="61">
        <v>60448.592121828704</v>
      </c>
      <c r="Q68" s="272">
        <v>88.915564965764759</v>
      </c>
    </row>
    <row r="69" spans="2:17">
      <c r="B69" s="84" t="s">
        <v>1</v>
      </c>
      <c r="C69" s="76" t="s">
        <v>63</v>
      </c>
      <c r="D69" s="76">
        <v>53373.363435233048</v>
      </c>
      <c r="E69" s="76">
        <v>52384.335234574028</v>
      </c>
      <c r="F69" s="76">
        <v>56110.726728707166</v>
      </c>
      <c r="G69" s="76">
        <v>53864.383496877788</v>
      </c>
      <c r="H69" s="76">
        <v>59816.426621918414</v>
      </c>
      <c r="I69" s="76">
        <v>56087.837764666823</v>
      </c>
      <c r="J69" s="76">
        <v>54123.686779332806</v>
      </c>
      <c r="K69" s="76">
        <v>58200.628037427232</v>
      </c>
      <c r="L69" s="76">
        <v>56464.581750638492</v>
      </c>
      <c r="M69" s="76" t="s">
        <v>125</v>
      </c>
      <c r="N69" s="76" t="s">
        <v>125</v>
      </c>
      <c r="O69" s="76" t="s">
        <v>125</v>
      </c>
      <c r="P69" s="76">
        <v>55512.917251214654</v>
      </c>
      <c r="Q69" s="273">
        <v>81.630388634441545</v>
      </c>
    </row>
    <row r="70" spans="2:17">
      <c r="B70" s="112" t="s">
        <v>49</v>
      </c>
      <c r="C70" s="35" t="s">
        <v>64</v>
      </c>
      <c r="D70" s="35">
        <v>42241.645964984978</v>
      </c>
      <c r="E70" s="35">
        <v>40618.750917431193</v>
      </c>
      <c r="F70" s="35">
        <v>46124.211623397612</v>
      </c>
      <c r="G70" s="35">
        <v>45206.657258477615</v>
      </c>
      <c r="H70" s="35">
        <v>44235.296957967344</v>
      </c>
      <c r="I70" s="35">
        <v>47632.895735148661</v>
      </c>
      <c r="J70" s="35">
        <v>40789.067146691661</v>
      </c>
      <c r="K70" s="35">
        <v>44548.436369823059</v>
      </c>
      <c r="L70" s="35">
        <v>46289.892365276646</v>
      </c>
      <c r="M70" s="35" t="s">
        <v>125</v>
      </c>
      <c r="N70" s="35" t="s">
        <v>125</v>
      </c>
      <c r="O70" s="35" t="s">
        <v>125</v>
      </c>
      <c r="P70" s="61">
        <v>44118.023043817142</v>
      </c>
      <c r="Q70" s="272">
        <v>64.993593805598408</v>
      </c>
    </row>
    <row r="71" spans="2:17">
      <c r="B71" s="84" t="s">
        <v>153</v>
      </c>
      <c r="C71" s="76" t="s">
        <v>154</v>
      </c>
      <c r="D71" s="76" t="s">
        <v>125</v>
      </c>
      <c r="E71" s="76" t="s">
        <v>125</v>
      </c>
      <c r="F71" s="76" t="s">
        <v>125</v>
      </c>
      <c r="G71" s="76" t="s">
        <v>125</v>
      </c>
      <c r="H71" s="76" t="s">
        <v>125</v>
      </c>
      <c r="I71" s="76" t="s">
        <v>125</v>
      </c>
      <c r="J71" s="76" t="s">
        <v>125</v>
      </c>
      <c r="K71" s="76">
        <v>16525.485241084545</v>
      </c>
      <c r="L71" s="76">
        <v>19643.088179904731</v>
      </c>
      <c r="M71" s="76" t="s">
        <v>125</v>
      </c>
      <c r="N71" s="76" t="s">
        <v>125</v>
      </c>
      <c r="O71" s="76" t="s">
        <v>125</v>
      </c>
      <c r="P71" s="76">
        <v>18229.651507811555</v>
      </c>
      <c r="Q71" s="273">
        <v>27.429826044570785</v>
      </c>
    </row>
    <row r="72" spans="2:17">
      <c r="B72" s="111" t="s">
        <v>18</v>
      </c>
      <c r="C72" s="35" t="s">
        <v>65</v>
      </c>
      <c r="D72" s="35">
        <v>29997.447967005501</v>
      </c>
      <c r="E72" s="35">
        <v>28582.852833107718</v>
      </c>
      <c r="F72" s="35">
        <v>31829.204245460911</v>
      </c>
      <c r="G72" s="35">
        <v>32753.408410282005</v>
      </c>
      <c r="H72" s="35">
        <v>34582.054738244602</v>
      </c>
      <c r="I72" s="35">
        <v>33032.149640466152</v>
      </c>
      <c r="J72" s="35">
        <v>35262.926910299</v>
      </c>
      <c r="K72" s="35">
        <v>32548.759576455934</v>
      </c>
      <c r="L72" s="35">
        <v>29120.078782540615</v>
      </c>
      <c r="M72" s="35" t="s">
        <v>125</v>
      </c>
      <c r="N72" s="35" t="s">
        <v>125</v>
      </c>
      <c r="O72" s="35" t="s">
        <v>125</v>
      </c>
      <c r="P72" s="61">
        <v>31749.436748871911</v>
      </c>
      <c r="Q72" s="272">
        <v>46.621609236150356</v>
      </c>
    </row>
    <row r="73" spans="2:17">
      <c r="B73" s="84" t="s">
        <v>76</v>
      </c>
      <c r="C73" s="76" t="s">
        <v>66</v>
      </c>
      <c r="D73" s="76">
        <v>87570.025730217734</v>
      </c>
      <c r="E73" s="76">
        <v>78769.476735506338</v>
      </c>
      <c r="F73" s="76">
        <v>103619.74959464007</v>
      </c>
      <c r="G73" s="76">
        <v>82821.253664625125</v>
      </c>
      <c r="H73" s="76">
        <v>102421.55672011705</v>
      </c>
      <c r="I73" s="76">
        <v>97390.431726722571</v>
      </c>
      <c r="J73" s="76">
        <v>91860.41162821358</v>
      </c>
      <c r="K73" s="76">
        <v>107992.20016086407</v>
      </c>
      <c r="L73" s="76">
        <v>90416.530733229331</v>
      </c>
      <c r="M73" s="76" t="s">
        <v>125</v>
      </c>
      <c r="N73" s="76" t="s">
        <v>125</v>
      </c>
      <c r="O73" s="76" t="s">
        <v>125</v>
      </c>
      <c r="P73" s="76">
        <v>93391.37496468288</v>
      </c>
      <c r="Q73" s="273">
        <v>137.44593662548681</v>
      </c>
    </row>
    <row r="74" spans="2:17">
      <c r="B74" s="111" t="s">
        <v>127</v>
      </c>
      <c r="C74" s="35" t="s">
        <v>67</v>
      </c>
      <c r="D74" s="35">
        <v>87064.113407885787</v>
      </c>
      <c r="E74" s="35">
        <v>88783.731053780459</v>
      </c>
      <c r="F74" s="35">
        <v>100256.79495132512</v>
      </c>
      <c r="G74" s="35">
        <v>99557.204698793474</v>
      </c>
      <c r="H74" s="35">
        <v>95679.219505032437</v>
      </c>
      <c r="I74" s="35">
        <v>105243.34108456718</v>
      </c>
      <c r="J74" s="35">
        <v>90353.621489945959</v>
      </c>
      <c r="K74" s="35">
        <v>104794.21529740893</v>
      </c>
      <c r="L74" s="35">
        <v>102544.9735748712</v>
      </c>
      <c r="M74" s="35" t="s">
        <v>125</v>
      </c>
      <c r="N74" s="35" t="s">
        <v>125</v>
      </c>
      <c r="O74" s="35" t="s">
        <v>125</v>
      </c>
      <c r="P74" s="61">
        <v>96807.779589643353</v>
      </c>
      <c r="Q74" s="272">
        <v>142.46212184253986</v>
      </c>
    </row>
    <row r="75" spans="2:17">
      <c r="B75" s="84" t="s">
        <v>2</v>
      </c>
      <c r="C75" s="76" t="s">
        <v>68</v>
      </c>
      <c r="D75" s="76">
        <v>48163.237607310992</v>
      </c>
      <c r="E75" s="76">
        <v>54414.933715682586</v>
      </c>
      <c r="F75" s="76">
        <v>56600.279338207001</v>
      </c>
      <c r="G75" s="76">
        <v>59201.951993848183</v>
      </c>
      <c r="H75" s="76">
        <v>64671.265156489382</v>
      </c>
      <c r="I75" s="76">
        <v>64630.412380344605</v>
      </c>
      <c r="J75" s="76">
        <v>60158.219961856325</v>
      </c>
      <c r="K75" s="76">
        <v>62271.723471882644</v>
      </c>
      <c r="L75" s="76">
        <v>66637.092611862638</v>
      </c>
      <c r="M75" s="76" t="s">
        <v>125</v>
      </c>
      <c r="N75" s="76" t="s">
        <v>125</v>
      </c>
      <c r="O75" s="76" t="s">
        <v>125</v>
      </c>
      <c r="P75" s="76">
        <v>59123.681301064033</v>
      </c>
      <c r="Q75" s="273">
        <v>86.933932545558477</v>
      </c>
    </row>
    <row r="76" spans="2:17">
      <c r="B76" s="135" t="s">
        <v>3</v>
      </c>
      <c r="C76" s="128" t="s">
        <v>69</v>
      </c>
      <c r="D76" s="128">
        <v>40303.334798242111</v>
      </c>
      <c r="E76" s="128">
        <v>37768.385035003179</v>
      </c>
      <c r="F76" s="128">
        <v>42901.746281211264</v>
      </c>
      <c r="G76" s="128">
        <v>45321.15002422587</v>
      </c>
      <c r="H76" s="128">
        <v>42811.067957430438</v>
      </c>
      <c r="I76" s="128">
        <v>44344.943694327238</v>
      </c>
      <c r="J76" s="128">
        <v>47067.065500167839</v>
      </c>
      <c r="K76" s="128">
        <v>39351.922714254244</v>
      </c>
      <c r="L76" s="128">
        <v>45793.473521944143</v>
      </c>
      <c r="M76" s="128" t="s">
        <v>125</v>
      </c>
      <c r="N76" s="128" t="s">
        <v>125</v>
      </c>
      <c r="O76" s="128" t="s">
        <v>125</v>
      </c>
      <c r="P76" s="128">
        <v>42875.240589584791</v>
      </c>
      <c r="Q76" s="274">
        <v>63.132709090795792</v>
      </c>
    </row>
    <row r="77" spans="2:17">
      <c r="B77" s="133" t="s">
        <v>128</v>
      </c>
      <c r="C77" s="37" t="s">
        <v>70</v>
      </c>
      <c r="D77" s="37">
        <v>44283.53934900798</v>
      </c>
      <c r="E77" s="37">
        <v>42616.135752925264</v>
      </c>
      <c r="F77" s="37">
        <v>51557.201334411002</v>
      </c>
      <c r="G77" s="37">
        <v>48967.992641841236</v>
      </c>
      <c r="H77" s="37">
        <v>48809.075341977266</v>
      </c>
      <c r="I77" s="37">
        <v>48945.081460137546</v>
      </c>
      <c r="J77" s="37">
        <v>46133.517246342679</v>
      </c>
      <c r="K77" s="37">
        <v>47390.03325641765</v>
      </c>
      <c r="L77" s="37">
        <v>45274.873459839589</v>
      </c>
      <c r="M77" s="37" t="s">
        <v>125</v>
      </c>
      <c r="N77" s="37" t="s">
        <v>125</v>
      </c>
      <c r="O77" s="37" t="s">
        <v>125</v>
      </c>
      <c r="P77" s="130">
        <v>47025.473514391713</v>
      </c>
      <c r="Q77" s="275">
        <v>69.204871140789294</v>
      </c>
    </row>
    <row r="78" spans="2:17">
      <c r="B78" s="135" t="s">
        <v>7</v>
      </c>
      <c r="C78" s="128" t="s">
        <v>71</v>
      </c>
      <c r="D78" s="128">
        <v>31592.304374560787</v>
      </c>
      <c r="E78" s="128">
        <v>28831.628972414906</v>
      </c>
      <c r="F78" s="128">
        <v>34314.571854933529</v>
      </c>
      <c r="G78" s="128">
        <v>34639.029528985506</v>
      </c>
      <c r="H78" s="128">
        <v>36248.611932730499</v>
      </c>
      <c r="I78" s="128">
        <v>33913.684784635465</v>
      </c>
      <c r="J78" s="128">
        <v>29246.313346511459</v>
      </c>
      <c r="K78" s="128">
        <v>33852.708329721761</v>
      </c>
      <c r="L78" s="128">
        <v>32540.64038886434</v>
      </c>
      <c r="M78" s="128" t="s">
        <v>125</v>
      </c>
      <c r="N78" s="128" t="s">
        <v>125</v>
      </c>
      <c r="O78" s="128" t="s">
        <v>125</v>
      </c>
      <c r="P78" s="128">
        <v>32681.129691564474</v>
      </c>
      <c r="Q78" s="274">
        <v>48.090280807203968</v>
      </c>
    </row>
    <row r="79" spans="2:17">
      <c r="B79" s="133" t="s">
        <v>8</v>
      </c>
      <c r="C79" s="37" t="s">
        <v>72</v>
      </c>
      <c r="D79" s="37">
        <v>44978.195190700688</v>
      </c>
      <c r="E79" s="37">
        <v>44935.532511493962</v>
      </c>
      <c r="F79" s="37">
        <v>43724.133839977781</v>
      </c>
      <c r="G79" s="37">
        <v>48086.627570872704</v>
      </c>
      <c r="H79" s="37">
        <v>48769.564290082562</v>
      </c>
      <c r="I79" s="37">
        <v>48395.68539927814</v>
      </c>
      <c r="J79" s="37">
        <v>44631.893112410653</v>
      </c>
      <c r="K79" s="37">
        <v>46561.17919545903</v>
      </c>
      <c r="L79" s="37">
        <v>38000.86139287753</v>
      </c>
      <c r="M79" s="37" t="s">
        <v>125</v>
      </c>
      <c r="N79" s="37" t="s">
        <v>125</v>
      </c>
      <c r="O79" s="37" t="s">
        <v>125</v>
      </c>
      <c r="P79" s="130">
        <v>45165.189772447062</v>
      </c>
      <c r="Q79" s="275">
        <v>66.435603198231689</v>
      </c>
    </row>
    <row r="80" spans="2:17">
      <c r="B80" s="135" t="s">
        <v>9</v>
      </c>
      <c r="C80" s="128" t="s">
        <v>73</v>
      </c>
      <c r="D80" s="128">
        <v>35739.117742561677</v>
      </c>
      <c r="E80" s="128">
        <v>33990.502476753281</v>
      </c>
      <c r="F80" s="128">
        <v>41367.563723391839</v>
      </c>
      <c r="G80" s="128">
        <v>44471.551696642156</v>
      </c>
      <c r="H80" s="128">
        <v>42857.970395775985</v>
      </c>
      <c r="I80" s="128">
        <v>43266.007633228102</v>
      </c>
      <c r="J80" s="128">
        <v>37976.752574985854</v>
      </c>
      <c r="K80" s="128">
        <v>43376.491066690251</v>
      </c>
      <c r="L80" s="128">
        <v>33311.632848540336</v>
      </c>
      <c r="M80" s="128" t="s">
        <v>125</v>
      </c>
      <c r="N80" s="128" t="s">
        <v>125</v>
      </c>
      <c r="O80" s="128" t="s">
        <v>125</v>
      </c>
      <c r="P80" s="128">
        <v>39023.120230496381</v>
      </c>
      <c r="Q80" s="274">
        <v>57.327950956188239</v>
      </c>
    </row>
    <row r="81" spans="1:17">
      <c r="B81" s="170" t="s">
        <v>129</v>
      </c>
      <c r="C81" s="37" t="s">
        <v>74</v>
      </c>
      <c r="D81" s="37">
        <v>36453.693496165863</v>
      </c>
      <c r="E81" s="37">
        <v>35474.850845665962</v>
      </c>
      <c r="F81" s="37">
        <v>36385.292815758978</v>
      </c>
      <c r="G81" s="37">
        <v>36028.559564051757</v>
      </c>
      <c r="H81" s="37">
        <v>41106.516301292861</v>
      </c>
      <c r="I81" s="37">
        <v>39005.386449258302</v>
      </c>
      <c r="J81" s="37">
        <v>40194.827839362115</v>
      </c>
      <c r="K81" s="37">
        <v>41216.710024669206</v>
      </c>
      <c r="L81" s="37">
        <v>43611.829229496725</v>
      </c>
      <c r="M81" s="37" t="s">
        <v>125</v>
      </c>
      <c r="N81" s="37" t="s">
        <v>125</v>
      </c>
      <c r="O81" s="37" t="s">
        <v>125</v>
      </c>
      <c r="P81" s="130">
        <v>38790.578446215637</v>
      </c>
      <c r="Q81" s="275">
        <v>57.113996143699566</v>
      </c>
    </row>
    <row r="82" spans="1:17">
      <c r="B82" s="135" t="s">
        <v>90</v>
      </c>
      <c r="C82" s="128" t="s">
        <v>91</v>
      </c>
      <c r="D82" s="128">
        <v>36558.858276394094</v>
      </c>
      <c r="E82" s="128">
        <v>29423.765073620136</v>
      </c>
      <c r="F82" s="128">
        <v>39462.955585831063</v>
      </c>
      <c r="G82" s="128">
        <v>37343.622525239283</v>
      </c>
      <c r="H82" s="128">
        <v>42189.41676072235</v>
      </c>
      <c r="I82" s="128">
        <v>45846.447807770324</v>
      </c>
      <c r="J82" s="128">
        <v>42077.713656387663</v>
      </c>
      <c r="K82" s="128">
        <v>42280.142193439395</v>
      </c>
      <c r="L82" s="128">
        <v>44760.523444723287</v>
      </c>
      <c r="M82" s="128" t="s">
        <v>125</v>
      </c>
      <c r="N82" s="128" t="s">
        <v>125</v>
      </c>
      <c r="O82" s="128" t="s">
        <v>125</v>
      </c>
      <c r="P82" s="128">
        <v>39002.013203513234</v>
      </c>
      <c r="Q82" s="274">
        <v>57.32319000508847</v>
      </c>
    </row>
    <row r="83" spans="1:17">
      <c r="B83" s="170" t="s">
        <v>88</v>
      </c>
      <c r="C83" s="37" t="s">
        <v>89</v>
      </c>
      <c r="D83" s="37">
        <v>29858.672792986774</v>
      </c>
      <c r="E83" s="37">
        <v>29504.752036979004</v>
      </c>
      <c r="F83" s="37">
        <v>34432.035247062748</v>
      </c>
      <c r="G83" s="37">
        <v>28401.760822329936</v>
      </c>
      <c r="H83" s="37">
        <v>30995.709312728752</v>
      </c>
      <c r="I83" s="37">
        <v>41092.480672795653</v>
      </c>
      <c r="J83" s="37">
        <v>38123.375861143417</v>
      </c>
      <c r="K83" s="37">
        <v>35663.077309590975</v>
      </c>
      <c r="L83" s="37">
        <v>35690.169364536123</v>
      </c>
      <c r="M83" s="37" t="s">
        <v>125</v>
      </c>
      <c r="N83" s="37" t="s">
        <v>125</v>
      </c>
      <c r="O83" s="37" t="s">
        <v>125</v>
      </c>
      <c r="P83" s="130">
        <v>33439.094802447253</v>
      </c>
      <c r="Q83" s="275">
        <v>49.186452905554994</v>
      </c>
    </row>
    <row r="84" spans="1:17">
      <c r="B84" s="135" t="s">
        <v>10</v>
      </c>
      <c r="C84" s="128" t="s">
        <v>75</v>
      </c>
      <c r="D84" s="128">
        <v>44034.269601751585</v>
      </c>
      <c r="E84" s="128">
        <v>41622.762283544471</v>
      </c>
      <c r="F84" s="128">
        <v>42708.062322863407</v>
      </c>
      <c r="G84" s="128">
        <v>46904.732510803529</v>
      </c>
      <c r="H84" s="128">
        <v>46319.257603972685</v>
      </c>
      <c r="I84" s="128">
        <v>42822.797246558199</v>
      </c>
      <c r="J84" s="128">
        <v>42469.32677945849</v>
      </c>
      <c r="K84" s="128">
        <v>44554.267957931101</v>
      </c>
      <c r="L84" s="128">
        <v>42534.010081368913</v>
      </c>
      <c r="M84" s="128" t="s">
        <v>125</v>
      </c>
      <c r="N84" s="128" t="s">
        <v>125</v>
      </c>
      <c r="O84" s="128" t="s">
        <v>125</v>
      </c>
      <c r="P84" s="128">
        <v>43770.136357538599</v>
      </c>
      <c r="Q84" s="274">
        <v>64.395090295101696</v>
      </c>
    </row>
    <row r="85" spans="1:17">
      <c r="B85" s="175" t="s">
        <v>165</v>
      </c>
      <c r="C85" s="70"/>
      <c r="D85" s="70">
        <v>53445.806527569926</v>
      </c>
      <c r="E85" s="70">
        <v>50786.840992188707</v>
      </c>
      <c r="F85" s="70">
        <v>58209.304979319488</v>
      </c>
      <c r="G85" s="70">
        <v>57770.465280628501</v>
      </c>
      <c r="H85" s="70">
        <v>59773.753038207025</v>
      </c>
      <c r="I85" s="70">
        <v>60770.926275125719</v>
      </c>
      <c r="J85" s="70">
        <v>55798.479442931894</v>
      </c>
      <c r="K85" s="70">
        <v>59439.586095447368</v>
      </c>
      <c r="L85" s="70">
        <v>55718.57542492076</v>
      </c>
      <c r="M85" s="70"/>
      <c r="N85" s="70"/>
      <c r="O85" s="70"/>
      <c r="P85" s="70">
        <v>56740.37653602213</v>
      </c>
      <c r="Q85" s="276">
        <v>83.484105249039828</v>
      </c>
    </row>
    <row r="86" spans="1:17">
      <c r="B86" s="175" t="s">
        <v>166</v>
      </c>
      <c r="C86" s="277"/>
      <c r="D86" s="277">
        <v>74.029789497291944</v>
      </c>
      <c r="E86" s="277">
        <v>72.132202295461738</v>
      </c>
      <c r="F86" s="277">
        <v>85.342127610537744</v>
      </c>
      <c r="G86" s="277">
        <v>86.233584524694365</v>
      </c>
      <c r="H86" s="277">
        <v>87.66150884803119</v>
      </c>
      <c r="I86" s="277">
        <v>89.228605393169147</v>
      </c>
      <c r="J86" s="277">
        <v>84.855573464318454</v>
      </c>
      <c r="K86" s="277">
        <v>90.211698607426683</v>
      </c>
      <c r="L86" s="277">
        <v>83.332449074855688</v>
      </c>
      <c r="M86" s="277"/>
      <c r="N86" s="277"/>
      <c r="O86" s="277"/>
      <c r="P86" s="277">
        <v>83.484105249039828</v>
      </c>
      <c r="Q86" s="176" t="s">
        <v>125</v>
      </c>
    </row>
    <row r="87" spans="1:17">
      <c r="B87" s="177" t="s">
        <v>15</v>
      </c>
      <c r="C87" s="122"/>
      <c r="D87" s="122">
        <v>721.95</v>
      </c>
      <c r="E87" s="122">
        <v>704.08</v>
      </c>
      <c r="F87" s="122">
        <v>682.07</v>
      </c>
      <c r="G87" s="122">
        <v>669.93000000000006</v>
      </c>
      <c r="H87" s="122">
        <v>681.87</v>
      </c>
      <c r="I87" s="122">
        <v>681.07</v>
      </c>
      <c r="J87" s="122">
        <v>657.57</v>
      </c>
      <c r="K87" s="122">
        <v>658.89</v>
      </c>
      <c r="L87" s="122">
        <v>668.63</v>
      </c>
      <c r="M87" s="122"/>
      <c r="N87" s="122"/>
      <c r="O87" s="122"/>
      <c r="P87" s="122"/>
      <c r="Q87" s="178"/>
    </row>
    <row r="89" spans="1:17" s="287" customFormat="1">
      <c r="A89" s="286"/>
      <c r="B89" s="315" t="s">
        <v>167</v>
      </c>
      <c r="C89" s="315"/>
      <c r="D89" s="315"/>
      <c r="E89" s="315"/>
      <c r="F89" s="315"/>
      <c r="G89" s="315"/>
      <c r="H89" s="315"/>
      <c r="I89" s="315"/>
      <c r="J89" s="315"/>
      <c r="K89" s="315"/>
      <c r="L89" s="315"/>
      <c r="M89" s="315"/>
      <c r="N89" s="315"/>
      <c r="O89" s="315"/>
      <c r="P89" s="315"/>
    </row>
    <row r="90" spans="1:17">
      <c r="B90" s="315"/>
      <c r="C90" s="315"/>
      <c r="D90" s="315"/>
      <c r="E90" s="315"/>
      <c r="F90" s="315"/>
      <c r="G90" s="315"/>
      <c r="H90" s="315"/>
      <c r="I90" s="315"/>
      <c r="J90" s="315"/>
      <c r="K90" s="315"/>
      <c r="L90" s="315"/>
      <c r="M90" s="315"/>
      <c r="N90" s="315"/>
      <c r="O90" s="315"/>
      <c r="P90" s="315"/>
    </row>
    <row r="91" spans="1:17" ht="72" customHeight="1">
      <c r="B91" s="315"/>
      <c r="C91" s="315"/>
      <c r="D91" s="315"/>
      <c r="E91" s="315"/>
      <c r="F91" s="315"/>
      <c r="G91" s="315"/>
      <c r="H91" s="315"/>
      <c r="I91" s="315"/>
      <c r="J91" s="315"/>
      <c r="K91" s="315"/>
      <c r="L91" s="315"/>
      <c r="M91" s="315"/>
      <c r="N91" s="315"/>
      <c r="O91" s="315"/>
      <c r="P91" s="315"/>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0"/>
  <sheetViews>
    <sheetView showGridLines="0" zoomScaleNormal="100" workbookViewId="0">
      <selection activeCell="S45" sqref="S45"/>
    </sheetView>
  </sheetViews>
  <sheetFormatPr baseColWidth="10" defaultColWidth="11.42578125" defaultRowHeight="14.25"/>
  <cols>
    <col min="1" max="1" width="4.140625" style="41" customWidth="1"/>
    <col min="2" max="2" width="21.28515625" style="17" customWidth="1"/>
    <col min="3" max="7" width="11.85546875" style="17" bestFit="1" customWidth="1"/>
    <col min="8" max="10" width="11"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1"/>
    </row>
    <row r="2" spans="1:17" s="16" customFormat="1" ht="10.5" customHeight="1">
      <c r="A2" s="41"/>
    </row>
    <row r="3" spans="1:17" s="16" customFormat="1" ht="10.5" customHeight="1">
      <c r="A3" s="41"/>
    </row>
    <row r="4" spans="1:17" s="16" customFormat="1" ht="10.5" customHeight="1">
      <c r="A4" s="41"/>
    </row>
    <row r="5" spans="1:17" s="16" customFormat="1" ht="10.5" customHeight="1">
      <c r="A5" s="41"/>
    </row>
    <row r="6" spans="1:17" s="16" customFormat="1" ht="12.75" customHeight="1">
      <c r="A6" s="41"/>
    </row>
    <row r="7" spans="1:17" s="16" customFormat="1" ht="49.5" customHeight="1">
      <c r="A7" s="41"/>
    </row>
    <row r="8" spans="1:17" s="43" customFormat="1" ht="22.5" customHeight="1">
      <c r="A8" s="42"/>
      <c r="B8" s="298" t="s">
        <v>33</v>
      </c>
      <c r="C8" s="335"/>
      <c r="D8" s="335"/>
      <c r="E8" s="335"/>
      <c r="F8" s="335"/>
      <c r="G8" s="335"/>
      <c r="H8" s="335"/>
      <c r="I8" s="335"/>
      <c r="J8" s="335"/>
      <c r="K8" s="335"/>
      <c r="L8" s="335"/>
      <c r="M8" s="335"/>
      <c r="N8" s="335"/>
      <c r="O8" s="335"/>
      <c r="P8" s="336"/>
      <c r="Q8" s="58"/>
    </row>
    <row r="9" spans="1:17" s="43" customFormat="1" ht="22.5" customHeight="1">
      <c r="A9" s="42"/>
      <c r="B9" s="316" t="s">
        <v>180</v>
      </c>
      <c r="C9" s="317"/>
      <c r="D9" s="317"/>
      <c r="E9" s="317"/>
      <c r="F9" s="317"/>
      <c r="G9" s="317"/>
      <c r="H9" s="317"/>
      <c r="I9" s="317"/>
      <c r="J9" s="317"/>
      <c r="K9" s="317"/>
      <c r="L9" s="317"/>
      <c r="M9" s="317"/>
      <c r="N9" s="317"/>
      <c r="O9" s="317"/>
      <c r="P9" s="318"/>
      <c r="Q9" s="58"/>
    </row>
    <row r="10" spans="1:17" s="43" customFormat="1" ht="11.25" customHeight="1">
      <c r="A10" s="42"/>
      <c r="B10" s="109" t="s">
        <v>12</v>
      </c>
      <c r="C10" s="39" t="s">
        <v>19</v>
      </c>
      <c r="D10" s="39" t="s">
        <v>20</v>
      </c>
      <c r="E10" s="39" t="s">
        <v>21</v>
      </c>
      <c r="F10" s="39" t="s">
        <v>22</v>
      </c>
      <c r="G10" s="126" t="s">
        <v>23</v>
      </c>
      <c r="H10" s="39" t="s">
        <v>24</v>
      </c>
      <c r="I10" s="39" t="s">
        <v>25</v>
      </c>
      <c r="J10" s="39" t="s">
        <v>26</v>
      </c>
      <c r="K10" s="39" t="s">
        <v>27</v>
      </c>
      <c r="L10" s="39" t="s">
        <v>46</v>
      </c>
      <c r="M10" s="182" t="s">
        <v>47</v>
      </c>
      <c r="N10" s="182" t="s">
        <v>48</v>
      </c>
      <c r="O10" s="39" t="s">
        <v>16</v>
      </c>
      <c r="P10" s="110" t="s">
        <v>17</v>
      </c>
      <c r="Q10" s="58"/>
    </row>
    <row r="11" spans="1:17" s="43" customFormat="1" ht="9" customHeight="1">
      <c r="A11" s="42"/>
      <c r="B11" s="257" t="s">
        <v>126</v>
      </c>
      <c r="C11" s="35">
        <v>13016158270</v>
      </c>
      <c r="D11" s="35">
        <v>12030211929</v>
      </c>
      <c r="E11" s="35">
        <v>13393421436</v>
      </c>
      <c r="F11" s="35">
        <v>13954666301</v>
      </c>
      <c r="G11" s="35">
        <v>13359587789</v>
      </c>
      <c r="H11" s="35">
        <v>12591196098</v>
      </c>
      <c r="I11" s="35">
        <v>12120399133</v>
      </c>
      <c r="J11" s="35">
        <v>12235718973</v>
      </c>
      <c r="K11" s="35">
        <v>12172188737</v>
      </c>
      <c r="L11" s="35"/>
      <c r="M11" s="35"/>
      <c r="N11" s="35"/>
      <c r="O11" s="61">
        <v>114873548666</v>
      </c>
      <c r="P11" s="117">
        <v>168764579.19021359</v>
      </c>
      <c r="Q11" s="58"/>
    </row>
    <row r="12" spans="1:17" s="43" customFormat="1" ht="9" customHeight="1">
      <c r="A12" s="42"/>
      <c r="B12" s="258" t="s">
        <v>1</v>
      </c>
      <c r="C12" s="76">
        <v>31905659760</v>
      </c>
      <c r="D12" s="76">
        <v>28057010730</v>
      </c>
      <c r="E12" s="76">
        <v>29363551600</v>
      </c>
      <c r="F12" s="76">
        <v>30470750640</v>
      </c>
      <c r="G12" s="76">
        <v>31087882705</v>
      </c>
      <c r="H12" s="76">
        <v>28519174460</v>
      </c>
      <c r="I12" s="76">
        <v>31798883125</v>
      </c>
      <c r="J12" s="76">
        <v>30533605470</v>
      </c>
      <c r="K12" s="76">
        <v>29738028500</v>
      </c>
      <c r="L12" s="76"/>
      <c r="M12" s="76"/>
      <c r="N12" s="76"/>
      <c r="O12" s="76">
        <v>271474546990</v>
      </c>
      <c r="P12" s="118">
        <v>398832352.75364584</v>
      </c>
      <c r="Q12" s="58"/>
    </row>
    <row r="13" spans="1:17" s="43" customFormat="1" ht="9" customHeight="1">
      <c r="A13" s="42"/>
      <c r="B13" s="259" t="s">
        <v>49</v>
      </c>
      <c r="C13" s="35">
        <v>10431993592</v>
      </c>
      <c r="D13" s="35">
        <v>9638692035</v>
      </c>
      <c r="E13" s="35">
        <v>11438677943</v>
      </c>
      <c r="F13" s="35">
        <v>11893881050</v>
      </c>
      <c r="G13" s="35">
        <v>11323802320</v>
      </c>
      <c r="H13" s="35">
        <v>11259011800</v>
      </c>
      <c r="I13" s="35">
        <v>12640744282</v>
      </c>
      <c r="J13" s="35">
        <v>12648676632</v>
      </c>
      <c r="K13" s="35">
        <v>12567823234</v>
      </c>
      <c r="L13" s="35"/>
      <c r="M13" s="35"/>
      <c r="N13" s="35"/>
      <c r="O13" s="61">
        <v>103843302888</v>
      </c>
      <c r="P13" s="117">
        <v>152559675.54872134</v>
      </c>
      <c r="Q13" s="58"/>
    </row>
    <row r="14" spans="1:17" s="43" customFormat="1" ht="9" customHeight="1">
      <c r="A14" s="42"/>
      <c r="B14" s="258" t="s">
        <v>153</v>
      </c>
      <c r="C14" s="76">
        <v>0</v>
      </c>
      <c r="D14" s="76">
        <v>0</v>
      </c>
      <c r="E14" s="76">
        <v>0</v>
      </c>
      <c r="F14" s="76">
        <v>0</v>
      </c>
      <c r="G14" s="76">
        <v>0</v>
      </c>
      <c r="H14" s="76">
        <v>0</v>
      </c>
      <c r="I14" s="76">
        <v>0</v>
      </c>
      <c r="J14" s="76">
        <v>2326801326</v>
      </c>
      <c r="K14" s="76">
        <v>2654137479</v>
      </c>
      <c r="L14" s="76"/>
      <c r="M14" s="76"/>
      <c r="N14" s="76"/>
      <c r="O14" s="76">
        <v>4980938805</v>
      </c>
      <c r="P14" s="118">
        <v>7317664.0850726236</v>
      </c>
      <c r="Q14" s="58"/>
    </row>
    <row r="15" spans="1:17" s="43" customFormat="1" ht="9" customHeight="1">
      <c r="A15" s="42"/>
      <c r="B15" s="257" t="s">
        <v>18</v>
      </c>
      <c r="C15" s="35">
        <v>8536861831</v>
      </c>
      <c r="D15" s="35">
        <v>8612174618</v>
      </c>
      <c r="E15" s="35">
        <v>7148290290</v>
      </c>
      <c r="F15" s="35">
        <v>6794484324</v>
      </c>
      <c r="G15" s="35">
        <v>7552986000</v>
      </c>
      <c r="H15" s="35">
        <v>6902355701</v>
      </c>
      <c r="I15" s="35">
        <v>8162428724</v>
      </c>
      <c r="J15" s="35">
        <v>8111957148</v>
      </c>
      <c r="K15" s="35">
        <v>8560811866</v>
      </c>
      <c r="L15" s="35"/>
      <c r="M15" s="35"/>
      <c r="N15" s="35"/>
      <c r="O15" s="61">
        <v>70382350502</v>
      </c>
      <c r="P15" s="117">
        <v>103401069.28727436</v>
      </c>
      <c r="Q15" s="58"/>
    </row>
    <row r="16" spans="1:17" s="43" customFormat="1" ht="9" customHeight="1">
      <c r="A16" s="42"/>
      <c r="B16" s="258" t="s">
        <v>76</v>
      </c>
      <c r="C16" s="76">
        <v>34890797735</v>
      </c>
      <c r="D16" s="76">
        <v>33683056131</v>
      </c>
      <c r="E16" s="76">
        <v>34826513606</v>
      </c>
      <c r="F16" s="76">
        <v>38399356640</v>
      </c>
      <c r="G16" s="76">
        <v>37083119789</v>
      </c>
      <c r="H16" s="76">
        <v>35103947488</v>
      </c>
      <c r="I16" s="76">
        <v>41193656593</v>
      </c>
      <c r="J16" s="76">
        <v>40019071963</v>
      </c>
      <c r="K16" s="76">
        <v>40536258325</v>
      </c>
      <c r="L16" s="76"/>
      <c r="M16" s="76"/>
      <c r="N16" s="76"/>
      <c r="O16" s="76">
        <v>335735778270</v>
      </c>
      <c r="P16" s="118">
        <v>493240680.70342106</v>
      </c>
      <c r="Q16" s="58"/>
    </row>
    <row r="17" spans="1:256" s="43" customFormat="1" ht="9" customHeight="1">
      <c r="A17" s="42"/>
      <c r="B17" s="257" t="s">
        <v>127</v>
      </c>
      <c r="C17" s="35">
        <v>90295124354</v>
      </c>
      <c r="D17" s="35">
        <v>76802717899</v>
      </c>
      <c r="E17" s="35">
        <v>86524239012</v>
      </c>
      <c r="F17" s="35">
        <v>91451625803</v>
      </c>
      <c r="G17" s="35">
        <v>94810184425</v>
      </c>
      <c r="H17" s="35">
        <v>85510701755</v>
      </c>
      <c r="I17" s="35">
        <v>90405442168</v>
      </c>
      <c r="J17" s="35">
        <v>85912139979</v>
      </c>
      <c r="K17" s="35">
        <v>80598230954</v>
      </c>
      <c r="L17" s="35"/>
      <c r="M17" s="35"/>
      <c r="N17" s="35"/>
      <c r="O17" s="61">
        <v>782310406349</v>
      </c>
      <c r="P17" s="117">
        <v>1149318429.323415</v>
      </c>
      <c r="Q17" s="58"/>
    </row>
    <row r="18" spans="1:256" s="43" customFormat="1" ht="9" customHeight="1">
      <c r="A18" s="42"/>
      <c r="B18" s="258" t="s">
        <v>2</v>
      </c>
      <c r="C18" s="76">
        <v>5906640975</v>
      </c>
      <c r="D18" s="76">
        <v>6028410755</v>
      </c>
      <c r="E18" s="76">
        <v>6281385660</v>
      </c>
      <c r="F18" s="76">
        <v>5765576035</v>
      </c>
      <c r="G18" s="76">
        <v>5526649065</v>
      </c>
      <c r="H18" s="76">
        <v>5407558270</v>
      </c>
      <c r="I18" s="76">
        <v>6143374005</v>
      </c>
      <c r="J18" s="76">
        <v>5921506860</v>
      </c>
      <c r="K18" s="76">
        <v>6256913740</v>
      </c>
      <c r="L18" s="76"/>
      <c r="M18" s="76"/>
      <c r="N18" s="76"/>
      <c r="O18" s="76">
        <v>53238015365</v>
      </c>
      <c r="P18" s="118">
        <v>78213752.115552247</v>
      </c>
      <c r="Q18" s="58"/>
    </row>
    <row r="19" spans="1:256" s="43" customFormat="1" ht="9" customHeight="1">
      <c r="A19" s="42"/>
      <c r="B19" s="260" t="s">
        <v>3</v>
      </c>
      <c r="C19" s="128">
        <v>12045091096</v>
      </c>
      <c r="D19" s="128">
        <v>11840231658</v>
      </c>
      <c r="E19" s="128">
        <v>13170353227</v>
      </c>
      <c r="F19" s="128">
        <v>13171956680</v>
      </c>
      <c r="G19" s="128">
        <v>13650612970</v>
      </c>
      <c r="H19" s="128">
        <v>12376610280</v>
      </c>
      <c r="I19" s="128">
        <v>13217989375</v>
      </c>
      <c r="J19" s="128">
        <v>12894679345</v>
      </c>
      <c r="K19" s="128">
        <v>13235421475</v>
      </c>
      <c r="L19" s="128"/>
      <c r="M19" s="128"/>
      <c r="N19" s="128"/>
      <c r="O19" s="128">
        <v>115602946106</v>
      </c>
      <c r="P19" s="136">
        <v>169836161.40782166</v>
      </c>
      <c r="Q19" s="58"/>
    </row>
    <row r="20" spans="1:256" s="43" customFormat="1" ht="9" customHeight="1">
      <c r="A20" s="42"/>
      <c r="B20" s="261" t="s">
        <v>128</v>
      </c>
      <c r="C20" s="37">
        <v>46983635342</v>
      </c>
      <c r="D20" s="37">
        <v>43965984495</v>
      </c>
      <c r="E20" s="37">
        <v>44118255007</v>
      </c>
      <c r="F20" s="37">
        <v>45458479987</v>
      </c>
      <c r="G20" s="37">
        <v>49322901769</v>
      </c>
      <c r="H20" s="37">
        <v>46526005435</v>
      </c>
      <c r="I20" s="37">
        <v>53332023121</v>
      </c>
      <c r="J20" s="37">
        <v>48983342988</v>
      </c>
      <c r="K20" s="37">
        <v>47956159675</v>
      </c>
      <c r="L20" s="37"/>
      <c r="M20" s="37"/>
      <c r="N20" s="37"/>
      <c r="O20" s="130">
        <v>426646787819</v>
      </c>
      <c r="P20" s="134">
        <v>626801090.81056988</v>
      </c>
      <c r="Q20" s="58"/>
    </row>
    <row r="21" spans="1:256" s="43" customFormat="1" ht="9" customHeight="1">
      <c r="A21" s="42"/>
      <c r="B21" s="260" t="s">
        <v>7</v>
      </c>
      <c r="C21" s="128">
        <v>4363205320</v>
      </c>
      <c r="D21" s="128">
        <v>4353989235</v>
      </c>
      <c r="E21" s="128">
        <v>4077191105</v>
      </c>
      <c r="F21" s="128">
        <v>4509793095</v>
      </c>
      <c r="G21" s="128">
        <v>4640108706</v>
      </c>
      <c r="H21" s="128">
        <v>4021366780</v>
      </c>
      <c r="I21" s="128">
        <v>5373379182</v>
      </c>
      <c r="J21" s="128">
        <v>4675826992</v>
      </c>
      <c r="K21" s="128">
        <v>4610041782</v>
      </c>
      <c r="L21" s="128"/>
      <c r="M21" s="128"/>
      <c r="N21" s="128"/>
      <c r="O21" s="128">
        <v>40624902197</v>
      </c>
      <c r="P21" s="136">
        <v>59683404.957346149</v>
      </c>
      <c r="Q21" s="58"/>
    </row>
    <row r="22" spans="1:256" s="43" customFormat="1" ht="9" customHeight="1">
      <c r="A22" s="42"/>
      <c r="B22" s="261" t="s">
        <v>8</v>
      </c>
      <c r="C22" s="37">
        <v>27343427260</v>
      </c>
      <c r="D22" s="37">
        <v>25914403385</v>
      </c>
      <c r="E22" s="37">
        <v>27021157530</v>
      </c>
      <c r="F22" s="37">
        <v>27297100510</v>
      </c>
      <c r="G22" s="37">
        <v>28631057460</v>
      </c>
      <c r="H22" s="37">
        <v>26138901300</v>
      </c>
      <c r="I22" s="37">
        <v>30260230970</v>
      </c>
      <c r="J22" s="37">
        <v>29201727830</v>
      </c>
      <c r="K22" s="37">
        <v>29929602845</v>
      </c>
      <c r="L22" s="37"/>
      <c r="M22" s="37"/>
      <c r="N22" s="37"/>
      <c r="O22" s="130">
        <v>251737609090</v>
      </c>
      <c r="P22" s="134">
        <v>369836155.99749261</v>
      </c>
      <c r="Q22" s="58"/>
    </row>
    <row r="23" spans="1:256" s="43" customFormat="1" ht="9" customHeight="1">
      <c r="A23" s="42"/>
      <c r="B23" s="260" t="s">
        <v>9</v>
      </c>
      <c r="C23" s="128">
        <v>16115980015</v>
      </c>
      <c r="D23" s="128">
        <v>18953527960</v>
      </c>
      <c r="E23" s="128">
        <v>17498433500</v>
      </c>
      <c r="F23" s="128">
        <v>16272752145</v>
      </c>
      <c r="G23" s="128">
        <v>15120790135</v>
      </c>
      <c r="H23" s="128">
        <v>13749873840</v>
      </c>
      <c r="I23" s="128">
        <v>16115404915</v>
      </c>
      <c r="J23" s="128">
        <v>15213689185</v>
      </c>
      <c r="K23" s="128">
        <v>16317563270</v>
      </c>
      <c r="L23" s="128"/>
      <c r="M23" s="128"/>
      <c r="N23" s="128"/>
      <c r="O23" s="128">
        <v>145358014965</v>
      </c>
      <c r="P23" s="136">
        <v>213550330.01390779</v>
      </c>
      <c r="Q23" s="58"/>
    </row>
    <row r="24" spans="1:256" s="43" customFormat="1" ht="9" customHeight="1">
      <c r="A24" s="42"/>
      <c r="B24" s="262" t="s">
        <v>129</v>
      </c>
      <c r="C24" s="37">
        <v>8680434611</v>
      </c>
      <c r="D24" s="37">
        <v>8910557021</v>
      </c>
      <c r="E24" s="37">
        <v>8726315568</v>
      </c>
      <c r="F24" s="37">
        <v>8631232025</v>
      </c>
      <c r="G24" s="37">
        <v>9642684948</v>
      </c>
      <c r="H24" s="37">
        <v>8988303974</v>
      </c>
      <c r="I24" s="37">
        <v>10529988802</v>
      </c>
      <c r="J24" s="37">
        <v>9813919059</v>
      </c>
      <c r="K24" s="37">
        <v>9418265141</v>
      </c>
      <c r="L24" s="37"/>
      <c r="M24" s="37"/>
      <c r="N24" s="37"/>
      <c r="O24" s="130">
        <v>83341701149</v>
      </c>
      <c r="P24" s="134">
        <v>122440085.52658641</v>
      </c>
      <c r="Q24" s="58"/>
    </row>
    <row r="25" spans="1:256" s="43" customFormat="1" ht="9" customHeight="1">
      <c r="A25" s="42"/>
      <c r="B25" s="260" t="s">
        <v>90</v>
      </c>
      <c r="C25" s="128">
        <v>3634109501</v>
      </c>
      <c r="D25" s="128">
        <v>3972184200</v>
      </c>
      <c r="E25" s="128">
        <v>3651929296</v>
      </c>
      <c r="F25" s="128">
        <v>3389361272</v>
      </c>
      <c r="G25" s="128">
        <v>1922865084</v>
      </c>
      <c r="H25" s="128">
        <v>3191195043</v>
      </c>
      <c r="I25" s="128">
        <v>3994593290</v>
      </c>
      <c r="J25" s="128">
        <v>3264466386</v>
      </c>
      <c r="K25" s="128">
        <v>3760098388</v>
      </c>
      <c r="L25" s="128"/>
      <c r="M25" s="128"/>
      <c r="N25" s="128"/>
      <c r="O25" s="128">
        <v>30780802460</v>
      </c>
      <c r="P25" s="136">
        <v>45221108.206579752</v>
      </c>
      <c r="Q25" s="58"/>
    </row>
    <row r="26" spans="1:256" s="43" customFormat="1" ht="9" customHeight="1">
      <c r="A26" s="42"/>
      <c r="B26" s="262" t="s">
        <v>88</v>
      </c>
      <c r="C26" s="37">
        <v>6034500910</v>
      </c>
      <c r="D26" s="37">
        <v>5643558510</v>
      </c>
      <c r="E26" s="37">
        <v>5742903220</v>
      </c>
      <c r="F26" s="37">
        <v>5886901155</v>
      </c>
      <c r="G26" s="37">
        <v>6432264630</v>
      </c>
      <c r="H26" s="37">
        <v>4946315505</v>
      </c>
      <c r="I26" s="37">
        <v>5717186835</v>
      </c>
      <c r="J26" s="37">
        <v>5613297810</v>
      </c>
      <c r="K26" s="37">
        <v>5777095065</v>
      </c>
      <c r="L26" s="37"/>
      <c r="M26" s="37"/>
      <c r="N26" s="37"/>
      <c r="O26" s="130">
        <v>51794023640</v>
      </c>
      <c r="P26" s="134">
        <v>76092335.491327211</v>
      </c>
      <c r="Q26" s="58"/>
    </row>
    <row r="27" spans="1:256" s="43" customFormat="1" ht="9" customHeight="1">
      <c r="A27" s="42"/>
      <c r="B27" s="260" t="s">
        <v>10</v>
      </c>
      <c r="C27" s="128">
        <v>18328432565</v>
      </c>
      <c r="D27" s="128">
        <v>17302835420</v>
      </c>
      <c r="E27" s="128">
        <v>19299913400</v>
      </c>
      <c r="F27" s="128">
        <v>19514617540</v>
      </c>
      <c r="G27" s="128">
        <v>19948224975</v>
      </c>
      <c r="H27" s="128">
        <v>17372645075</v>
      </c>
      <c r="I27" s="128">
        <v>20321738410</v>
      </c>
      <c r="J27" s="128">
        <v>18428298465</v>
      </c>
      <c r="K27" s="128">
        <v>18755734510</v>
      </c>
      <c r="L27" s="128"/>
      <c r="M27" s="128"/>
      <c r="N27" s="128"/>
      <c r="O27" s="128">
        <v>169272440360</v>
      </c>
      <c r="P27" s="136">
        <v>248683813.61592931</v>
      </c>
      <c r="Q27" s="58"/>
    </row>
    <row r="28" spans="1:256" s="43" customFormat="1" ht="9" customHeight="1">
      <c r="A28" s="42"/>
      <c r="B28" s="119" t="s">
        <v>4</v>
      </c>
      <c r="C28" s="86">
        <v>338512053137</v>
      </c>
      <c r="D28" s="86">
        <v>315709545981</v>
      </c>
      <c r="E28" s="86">
        <v>332282531400</v>
      </c>
      <c r="F28" s="86">
        <v>342862535202</v>
      </c>
      <c r="G28" s="86">
        <v>350055722770</v>
      </c>
      <c r="H28" s="86">
        <v>322605162804</v>
      </c>
      <c r="I28" s="86">
        <v>361327462930</v>
      </c>
      <c r="J28" s="86">
        <v>345798726411</v>
      </c>
      <c r="K28" s="86">
        <v>342844374986</v>
      </c>
      <c r="L28" s="86"/>
      <c r="M28" s="86"/>
      <c r="N28" s="86"/>
      <c r="O28" s="86">
        <v>3051998115621</v>
      </c>
      <c r="P28" s="120">
        <v>4483792689.0348768</v>
      </c>
      <c r="Q28" s="58"/>
    </row>
    <row r="29" spans="1:256" s="46" customFormat="1" ht="18" customHeight="1">
      <c r="A29" s="45"/>
      <c r="B29" s="119" t="s">
        <v>5</v>
      </c>
      <c r="C29" s="86">
        <v>468885730.5</v>
      </c>
      <c r="D29" s="86">
        <v>448400105.06999999</v>
      </c>
      <c r="E29" s="86">
        <v>487167785.42000002</v>
      </c>
      <c r="F29" s="86">
        <v>511788597.62</v>
      </c>
      <c r="G29" s="86">
        <v>513376043.48000002</v>
      </c>
      <c r="H29" s="86">
        <v>473674017.06999999</v>
      </c>
      <c r="I29" s="86">
        <v>549488971.40999997</v>
      </c>
      <c r="J29" s="86">
        <v>524820116.26999998</v>
      </c>
      <c r="K29" s="86">
        <v>512756494.60000002</v>
      </c>
      <c r="L29" s="86"/>
      <c r="M29" s="86"/>
      <c r="N29" s="86"/>
      <c r="O29" s="86">
        <v>4490357861.4400005</v>
      </c>
      <c r="P29" s="120"/>
      <c r="Q29" s="52"/>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47" customFormat="1" ht="18" customHeight="1">
      <c r="A30" s="45"/>
      <c r="B30" s="121" t="s">
        <v>15</v>
      </c>
      <c r="C30" s="122">
        <v>721.95</v>
      </c>
      <c r="D30" s="122">
        <v>704.08</v>
      </c>
      <c r="E30" s="122">
        <v>682.07</v>
      </c>
      <c r="F30" s="122">
        <v>669.93000000000006</v>
      </c>
      <c r="G30" s="122">
        <v>681.87</v>
      </c>
      <c r="H30" s="122">
        <v>681.07</v>
      </c>
      <c r="I30" s="122">
        <v>657.57</v>
      </c>
      <c r="J30" s="122">
        <v>658.89</v>
      </c>
      <c r="K30" s="122">
        <v>668.63</v>
      </c>
      <c r="L30" s="122"/>
      <c r="M30" s="122"/>
      <c r="N30" s="122"/>
      <c r="O30" s="123"/>
      <c r="P30" s="124"/>
      <c r="Q30" s="52"/>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s="47" customFormat="1" ht="16.5" customHeight="1">
      <c r="A31" s="45"/>
      <c r="B31" s="16"/>
      <c r="C31" s="16"/>
      <c r="D31" s="16"/>
      <c r="E31" s="16"/>
      <c r="F31" s="16"/>
      <c r="G31" s="16"/>
      <c r="H31" s="16"/>
      <c r="I31" s="16"/>
      <c r="J31" s="16"/>
      <c r="K31" s="16"/>
      <c r="L31" s="16"/>
      <c r="M31" s="16"/>
      <c r="N31" s="16"/>
      <c r="O31" s="16"/>
      <c r="P31" s="16"/>
      <c r="Q31" s="59"/>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s="16" customFormat="1" ht="22.5" customHeight="1">
      <c r="A32" s="41"/>
      <c r="B32" s="298" t="s">
        <v>92</v>
      </c>
      <c r="C32" s="335"/>
      <c r="D32" s="335"/>
      <c r="E32" s="335"/>
      <c r="F32" s="335"/>
      <c r="G32" s="335"/>
      <c r="H32" s="335"/>
      <c r="I32" s="335"/>
      <c r="J32" s="335"/>
      <c r="K32" s="335"/>
      <c r="L32" s="335"/>
      <c r="M32" s="335"/>
      <c r="N32" s="335"/>
      <c r="O32" s="335"/>
      <c r="P32" s="336"/>
      <c r="R32" s="48"/>
    </row>
    <row r="33" spans="1:19" s="43" customFormat="1" ht="22.5" customHeight="1">
      <c r="A33" s="42"/>
      <c r="B33" s="109" t="s">
        <v>12</v>
      </c>
      <c r="C33" s="39" t="s">
        <v>19</v>
      </c>
      <c r="D33" s="39" t="s">
        <v>20</v>
      </c>
      <c r="E33" s="39" t="s">
        <v>21</v>
      </c>
      <c r="F33" s="39" t="s">
        <v>22</v>
      </c>
      <c r="G33" s="126" t="s">
        <v>23</v>
      </c>
      <c r="H33" s="39" t="s">
        <v>24</v>
      </c>
      <c r="I33" s="39" t="s">
        <v>25</v>
      </c>
      <c r="J33" s="39" t="s">
        <v>26</v>
      </c>
      <c r="K33" s="39" t="s">
        <v>27</v>
      </c>
      <c r="L33" s="39" t="s">
        <v>46</v>
      </c>
      <c r="M33" s="182" t="s">
        <v>47</v>
      </c>
      <c r="N33" s="182" t="s">
        <v>48</v>
      </c>
      <c r="O33" s="126" t="s">
        <v>13</v>
      </c>
      <c r="P33" s="181" t="s">
        <v>93</v>
      </c>
      <c r="Q33" s="16"/>
      <c r="R33" s="108"/>
    </row>
    <row r="34" spans="1:19" s="43" customFormat="1" ht="22.5" customHeight="1">
      <c r="A34" s="42"/>
      <c r="B34" s="316" t="s">
        <v>180</v>
      </c>
      <c r="C34" s="317"/>
      <c r="D34" s="317"/>
      <c r="E34" s="317"/>
      <c r="F34" s="317"/>
      <c r="G34" s="317"/>
      <c r="H34" s="317"/>
      <c r="I34" s="317"/>
      <c r="J34" s="317"/>
      <c r="K34" s="317"/>
      <c r="L34" s="317"/>
      <c r="M34" s="317"/>
      <c r="N34" s="317"/>
      <c r="O34" s="317"/>
      <c r="P34" s="318"/>
      <c r="Q34" s="16"/>
      <c r="R34" s="108"/>
    </row>
    <row r="35" spans="1:19" s="43" customFormat="1" ht="9" customHeight="1">
      <c r="A35" s="42"/>
      <c r="B35" s="257" t="s">
        <v>126</v>
      </c>
      <c r="C35" s="72">
        <v>0.93362514821356735</v>
      </c>
      <c r="D35" s="72">
        <v>0.93616919290100731</v>
      </c>
      <c r="E35" s="72">
        <v>0.93844931409503962</v>
      </c>
      <c r="F35" s="72">
        <v>0.93750215009172222</v>
      </c>
      <c r="G35" s="72">
        <v>0.93432171097955119</v>
      </c>
      <c r="H35" s="72">
        <v>0.93158883474646048</v>
      </c>
      <c r="I35" s="72">
        <v>0.9260855606181464</v>
      </c>
      <c r="J35" s="72">
        <v>0.93100071570269138</v>
      </c>
      <c r="K35" s="72">
        <v>0.93044281120729055</v>
      </c>
      <c r="L35" s="72"/>
      <c r="M35" s="72"/>
      <c r="N35" s="72"/>
      <c r="O35" s="72">
        <v>0.9333705664020685</v>
      </c>
      <c r="P35" s="72">
        <v>0.91657367883556162</v>
      </c>
      <c r="Q35" s="16"/>
      <c r="R35" s="107"/>
    </row>
    <row r="36" spans="1:19" s="43" customFormat="1" ht="9" customHeight="1">
      <c r="A36" s="42"/>
      <c r="B36" s="258" t="s">
        <v>1</v>
      </c>
      <c r="C36" s="73">
        <v>0.93590175033572165</v>
      </c>
      <c r="D36" s="73">
        <v>0.93329170466478983</v>
      </c>
      <c r="E36" s="73">
        <v>0.93661139536676485</v>
      </c>
      <c r="F36" s="73">
        <v>0.93648319075345232</v>
      </c>
      <c r="G36" s="73">
        <v>0.93731533683100987</v>
      </c>
      <c r="H36" s="73">
        <v>0.93539054348910489</v>
      </c>
      <c r="I36" s="73">
        <v>0.93697903275022654</v>
      </c>
      <c r="J36" s="73">
        <v>0.93368217196002168</v>
      </c>
      <c r="K36" s="73">
        <v>0.93538193575946027</v>
      </c>
      <c r="L36" s="73"/>
      <c r="M36" s="73"/>
      <c r="N36" s="73"/>
      <c r="O36" s="73">
        <v>0.93570179474084181</v>
      </c>
      <c r="P36" s="73">
        <v>0.91940115376240317</v>
      </c>
      <c r="R36" s="74"/>
      <c r="S36" s="74"/>
    </row>
    <row r="37" spans="1:19" s="43" customFormat="1" ht="9" customHeight="1">
      <c r="A37" s="42"/>
      <c r="B37" s="259" t="s">
        <v>49</v>
      </c>
      <c r="C37" s="72">
        <v>0.93437650618142754</v>
      </c>
      <c r="D37" s="72">
        <v>0.93639545554792691</v>
      </c>
      <c r="E37" s="72">
        <v>0.93923774526536641</v>
      </c>
      <c r="F37" s="72">
        <v>0.93885362272056694</v>
      </c>
      <c r="G37" s="72">
        <v>0.93374557654764856</v>
      </c>
      <c r="H37" s="72">
        <v>0.94138621881540263</v>
      </c>
      <c r="I37" s="72">
        <v>0.93812685174608612</v>
      </c>
      <c r="J37" s="72">
        <v>0.93755967869382406</v>
      </c>
      <c r="K37" s="72">
        <v>0.93598123143366929</v>
      </c>
      <c r="L37" s="72"/>
      <c r="M37" s="72"/>
      <c r="N37" s="72"/>
      <c r="O37" s="72">
        <v>0.93734186224779747</v>
      </c>
      <c r="P37" s="72">
        <v>0.92365558620586463</v>
      </c>
      <c r="R37" s="74"/>
      <c r="S37" s="74"/>
    </row>
    <row r="38" spans="1:19" s="43" customFormat="1" ht="9" customHeight="1">
      <c r="A38" s="42"/>
      <c r="B38" s="258" t="s">
        <v>153</v>
      </c>
      <c r="C38" s="73">
        <v>0</v>
      </c>
      <c r="D38" s="73">
        <v>0</v>
      </c>
      <c r="E38" s="73">
        <v>0</v>
      </c>
      <c r="F38" s="73">
        <v>0</v>
      </c>
      <c r="G38" s="73">
        <v>0</v>
      </c>
      <c r="H38" s="73">
        <v>0</v>
      </c>
      <c r="I38" s="73">
        <v>0</v>
      </c>
      <c r="J38" s="73">
        <v>0.96484392238995997</v>
      </c>
      <c r="K38" s="73">
        <v>0.95613273316803948</v>
      </c>
      <c r="L38" s="73"/>
      <c r="M38" s="73"/>
      <c r="N38" s="73"/>
      <c r="O38" s="73">
        <v>0.96020208784717243</v>
      </c>
      <c r="P38" s="73">
        <v>0.93956069793553709</v>
      </c>
      <c r="R38" s="74"/>
      <c r="S38" s="74"/>
    </row>
    <row r="39" spans="1:19" s="43" customFormat="1" ht="9" customHeight="1">
      <c r="A39" s="42"/>
      <c r="B39" s="257" t="s">
        <v>18</v>
      </c>
      <c r="C39" s="72">
        <v>0.92990074071166018</v>
      </c>
      <c r="D39" s="72">
        <v>0.92668749322843791</v>
      </c>
      <c r="E39" s="95">
        <v>0.92503359708968957</v>
      </c>
      <c r="F39" s="72">
        <v>0.93070584792771682</v>
      </c>
      <c r="G39" s="72">
        <v>0.92964306408088138</v>
      </c>
      <c r="H39" s="72">
        <v>0.92947332634140056</v>
      </c>
      <c r="I39" s="72">
        <v>0.92596796254731983</v>
      </c>
      <c r="J39" s="72">
        <v>0.93226441018176842</v>
      </c>
      <c r="K39" s="72">
        <v>0.93632006653888544</v>
      </c>
      <c r="L39" s="72"/>
      <c r="M39" s="72"/>
      <c r="N39" s="72"/>
      <c r="O39" s="72">
        <v>0.92961852074179818</v>
      </c>
      <c r="P39" s="72">
        <v>0.91971262244109198</v>
      </c>
      <c r="R39" s="74"/>
      <c r="S39" s="74"/>
    </row>
    <row r="40" spans="1:19" s="43" customFormat="1" ht="9" customHeight="1">
      <c r="A40" s="42"/>
      <c r="B40" s="258" t="s">
        <v>76</v>
      </c>
      <c r="C40" s="73">
        <v>0.93671340260629898</v>
      </c>
      <c r="D40" s="73">
        <v>0.93942852646549835</v>
      </c>
      <c r="E40" s="87">
        <v>0.93366861147416114</v>
      </c>
      <c r="F40" s="87">
        <v>0.94147575879802547</v>
      </c>
      <c r="G40" s="87">
        <v>0.93754540944295095</v>
      </c>
      <c r="H40" s="73">
        <v>0.9357751254393627</v>
      </c>
      <c r="I40" s="73">
        <v>0.9429184708162186</v>
      </c>
      <c r="J40" s="73">
        <v>0.93788342532534708</v>
      </c>
      <c r="K40" s="73">
        <v>0.94042196934810462</v>
      </c>
      <c r="L40" s="73"/>
      <c r="M40" s="73"/>
      <c r="N40" s="73"/>
      <c r="O40" s="73">
        <v>0.93855701276671688</v>
      </c>
      <c r="P40" s="73">
        <v>0.91211500408921797</v>
      </c>
      <c r="R40" s="74"/>
      <c r="S40" s="74"/>
    </row>
    <row r="41" spans="1:19" s="43" customFormat="1" ht="9" customHeight="1">
      <c r="A41" s="42"/>
      <c r="B41" s="257" t="s">
        <v>127</v>
      </c>
      <c r="C41" s="72">
        <v>0.9425306234625046</v>
      </c>
      <c r="D41" s="72">
        <v>0.94181304099319918</v>
      </c>
      <c r="E41" s="72">
        <v>0.94271340627089983</v>
      </c>
      <c r="F41" s="72">
        <v>0.94342118776383455</v>
      </c>
      <c r="G41" s="72">
        <v>0.94291173429494146</v>
      </c>
      <c r="H41" s="72">
        <v>0.94182222283412487</v>
      </c>
      <c r="I41" s="72">
        <v>0.94362251918940254</v>
      </c>
      <c r="J41" s="72">
        <v>0.94326794720523344</v>
      </c>
      <c r="K41" s="72">
        <v>0.94433925331983537</v>
      </c>
      <c r="L41" s="72"/>
      <c r="M41" s="72"/>
      <c r="N41" s="72"/>
      <c r="O41" s="72">
        <v>0.94294674282769486</v>
      </c>
      <c r="P41" s="72">
        <v>0.92154533075147593</v>
      </c>
      <c r="R41" s="74"/>
      <c r="S41" s="74"/>
    </row>
    <row r="42" spans="1:19" s="43" customFormat="1" ht="9" customHeight="1">
      <c r="A42" s="42"/>
      <c r="B42" s="258" t="s">
        <v>2</v>
      </c>
      <c r="C42" s="73">
        <v>0.92626992992408852</v>
      </c>
      <c r="D42" s="73">
        <v>0.91809104338312464</v>
      </c>
      <c r="E42" s="87">
        <v>0.92637814663333373</v>
      </c>
      <c r="F42" s="87">
        <v>0.92550316457668569</v>
      </c>
      <c r="G42" s="87">
        <v>0.91789999407172418</v>
      </c>
      <c r="H42" s="87">
        <v>0.92427194298176285</v>
      </c>
      <c r="I42" s="73">
        <v>0.92753351340197299</v>
      </c>
      <c r="J42" s="73">
        <v>0.93217270409444397</v>
      </c>
      <c r="K42" s="73">
        <v>0.92697231686623827</v>
      </c>
      <c r="L42" s="73"/>
      <c r="M42" s="73"/>
      <c r="N42" s="73"/>
      <c r="O42" s="73">
        <v>0.92508660347955107</v>
      </c>
      <c r="P42" s="73">
        <v>0.9072281202694118</v>
      </c>
      <c r="R42" s="74"/>
      <c r="S42" s="74"/>
    </row>
    <row r="43" spans="1:19" s="43" customFormat="1" ht="9" customHeight="1">
      <c r="A43" s="42"/>
      <c r="B43" s="260" t="s">
        <v>3</v>
      </c>
      <c r="C43" s="72">
        <v>0.93435453358567111</v>
      </c>
      <c r="D43" s="72">
        <v>0.93807310910977115</v>
      </c>
      <c r="E43" s="129">
        <v>0.93542705117000735</v>
      </c>
      <c r="F43" s="129">
        <v>0.93190913159000766</v>
      </c>
      <c r="G43" s="129">
        <v>0.93315961275840054</v>
      </c>
      <c r="H43" s="72">
        <v>0.93292940229834886</v>
      </c>
      <c r="I43" s="72">
        <v>0.92819354153853673</v>
      </c>
      <c r="J43" s="72">
        <v>0.93789411395402167</v>
      </c>
      <c r="K43" s="72">
        <v>0.93446695644424127</v>
      </c>
      <c r="L43" s="72"/>
      <c r="M43" s="72"/>
      <c r="N43" s="72"/>
      <c r="O43" s="72">
        <v>0.93398851865762333</v>
      </c>
      <c r="P43" s="72">
        <v>0.924337553719907</v>
      </c>
      <c r="R43" s="74"/>
      <c r="S43" s="74"/>
    </row>
    <row r="44" spans="1:19" s="43" customFormat="1" ht="9" customHeight="1">
      <c r="A44" s="42"/>
      <c r="B44" s="261" t="s">
        <v>128</v>
      </c>
      <c r="C44" s="73">
        <v>0.93784935344520537</v>
      </c>
      <c r="D44" s="73">
        <v>0.9383254534352945</v>
      </c>
      <c r="E44" s="73">
        <v>0.93325443409915509</v>
      </c>
      <c r="F44" s="73">
        <v>0.93563008118976243</v>
      </c>
      <c r="G44" s="73">
        <v>0.93521200739636068</v>
      </c>
      <c r="H44" s="73">
        <v>0.93814235909375998</v>
      </c>
      <c r="I44" s="73">
        <v>0.93931845464295372</v>
      </c>
      <c r="J44" s="73">
        <v>0.93694369263942079</v>
      </c>
      <c r="K44" s="73">
        <v>0.93973200605329743</v>
      </c>
      <c r="L44" s="73"/>
      <c r="M44" s="73"/>
      <c r="N44" s="73"/>
      <c r="O44" s="73">
        <v>0.93720514630859975</v>
      </c>
      <c r="P44" s="73">
        <v>0.93196993537290918</v>
      </c>
      <c r="R44" s="74"/>
      <c r="S44" s="74"/>
    </row>
    <row r="45" spans="1:19" s="43" customFormat="1" ht="9" customHeight="1">
      <c r="A45" s="42"/>
      <c r="B45" s="260" t="s">
        <v>7</v>
      </c>
      <c r="C45" s="72">
        <v>0.93802728197076912</v>
      </c>
      <c r="D45" s="72">
        <v>0.93475982124241519</v>
      </c>
      <c r="E45" s="72">
        <v>0.93442066753454278</v>
      </c>
      <c r="F45" s="72">
        <v>0.93656140537418597</v>
      </c>
      <c r="G45" s="72">
        <v>0.93580981742629032</v>
      </c>
      <c r="H45" s="72">
        <v>0.93660689339060987</v>
      </c>
      <c r="I45" s="72">
        <v>0.94526314186326854</v>
      </c>
      <c r="J45" s="72">
        <v>0.937184064657968</v>
      </c>
      <c r="K45" s="72">
        <v>0.93764440549706063</v>
      </c>
      <c r="L45" s="72"/>
      <c r="M45" s="72"/>
      <c r="N45" s="72"/>
      <c r="O45" s="72">
        <v>0.93757509328386091</v>
      </c>
      <c r="P45" s="72">
        <v>0.91518865465777532</v>
      </c>
      <c r="R45" s="74"/>
      <c r="S45" s="74"/>
    </row>
    <row r="46" spans="1:19" s="43" customFormat="1" ht="9" customHeight="1">
      <c r="A46" s="42"/>
      <c r="B46" s="261" t="s">
        <v>8</v>
      </c>
      <c r="C46" s="73">
        <v>0.93936745195708138</v>
      </c>
      <c r="D46" s="73">
        <v>0.9371775758903893</v>
      </c>
      <c r="E46" s="73">
        <v>0.94008972719978068</v>
      </c>
      <c r="F46" s="73">
        <v>0.93914962131631907</v>
      </c>
      <c r="G46" s="73">
        <v>0.93953274050674895</v>
      </c>
      <c r="H46" s="73">
        <v>0.93988029875609191</v>
      </c>
      <c r="I46" s="73">
        <v>0.94294046070858528</v>
      </c>
      <c r="J46" s="73">
        <v>0.94121843094378299</v>
      </c>
      <c r="K46" s="73">
        <v>0.94575069734775163</v>
      </c>
      <c r="L46" s="73"/>
      <c r="M46" s="73"/>
      <c r="N46" s="73"/>
      <c r="O46" s="73">
        <v>0.94067110590670466</v>
      </c>
      <c r="P46" s="73">
        <v>0.93572154799547969</v>
      </c>
      <c r="R46" s="74"/>
      <c r="S46" s="74"/>
    </row>
    <row r="47" spans="1:19" s="43" customFormat="1" ht="9" customHeight="1">
      <c r="A47" s="42"/>
      <c r="B47" s="260" t="s">
        <v>9</v>
      </c>
      <c r="C47" s="72">
        <v>0.94210544924158623</v>
      </c>
      <c r="D47" s="72">
        <v>0.94388054887487027</v>
      </c>
      <c r="E47" s="72">
        <v>0.9421619606692222</v>
      </c>
      <c r="F47" s="72">
        <v>0.94112256491939583</v>
      </c>
      <c r="G47" s="72">
        <v>0.94042772844819988</v>
      </c>
      <c r="H47" s="72">
        <v>0.93712063542831747</v>
      </c>
      <c r="I47" s="72">
        <v>0.94018008656408614</v>
      </c>
      <c r="J47" s="72">
        <v>0.94073172818010353</v>
      </c>
      <c r="K47" s="72">
        <v>0.94535464497696409</v>
      </c>
      <c r="L47" s="72"/>
      <c r="M47" s="72"/>
      <c r="N47" s="72"/>
      <c r="O47" s="72">
        <v>0.94159513404854789</v>
      </c>
      <c r="P47" s="72">
        <v>0.93774804097953235</v>
      </c>
      <c r="R47" s="74"/>
      <c r="S47" s="74"/>
    </row>
    <row r="48" spans="1:19" s="43" customFormat="1" ht="9" customHeight="1">
      <c r="A48" s="42"/>
      <c r="B48" s="262" t="s">
        <v>129</v>
      </c>
      <c r="C48" s="73">
        <v>0.9334919102704361</v>
      </c>
      <c r="D48" s="73">
        <v>0.9332252768712741</v>
      </c>
      <c r="E48" s="73">
        <v>0.9366593782114756</v>
      </c>
      <c r="F48" s="73">
        <v>0.93380849068299721</v>
      </c>
      <c r="G48" s="73">
        <v>0.93140201317712901</v>
      </c>
      <c r="H48" s="73">
        <v>0.9351094370320413</v>
      </c>
      <c r="I48" s="73">
        <v>0.93127538570007307</v>
      </c>
      <c r="J48" s="73">
        <v>0.93319335160006844</v>
      </c>
      <c r="K48" s="73">
        <v>0.935780978668033</v>
      </c>
      <c r="L48" s="73"/>
      <c r="M48" s="73"/>
      <c r="N48" s="73"/>
      <c r="O48" s="73">
        <v>0.93370396015649004</v>
      </c>
      <c r="P48" s="73">
        <v>0.92459323952481054</v>
      </c>
      <c r="R48" s="74"/>
      <c r="S48" s="74"/>
    </row>
    <row r="49" spans="1:23" s="43" customFormat="1" ht="9" customHeight="1">
      <c r="A49" s="42"/>
      <c r="B49" s="260" t="s">
        <v>90</v>
      </c>
      <c r="C49" s="72">
        <v>0.92243962931704737</v>
      </c>
      <c r="D49" s="72">
        <v>0.92604931009996971</v>
      </c>
      <c r="E49" s="72">
        <v>0.93215979173765473</v>
      </c>
      <c r="F49" s="72">
        <v>0.9282269461772501</v>
      </c>
      <c r="G49" s="72">
        <v>0.93836822251019669</v>
      </c>
      <c r="H49" s="72">
        <v>0.92790215549353994</v>
      </c>
      <c r="I49" s="72">
        <v>0.92985140246906084</v>
      </c>
      <c r="J49" s="72">
        <v>0.92735766831081712</v>
      </c>
      <c r="K49" s="72">
        <v>0.9301762890466152</v>
      </c>
      <c r="L49" s="72"/>
      <c r="M49" s="72"/>
      <c r="N49" s="72"/>
      <c r="O49" s="72">
        <v>0.92868585655450131</v>
      </c>
      <c r="P49" s="72">
        <v>0.91209199711943345</v>
      </c>
      <c r="R49" s="74"/>
      <c r="S49" s="74"/>
    </row>
    <row r="50" spans="1:23" s="43" customFormat="1" ht="9" customHeight="1">
      <c r="A50" s="42"/>
      <c r="B50" s="262" t="s">
        <v>88</v>
      </c>
      <c r="C50" s="73">
        <v>0.94143952643798678</v>
      </c>
      <c r="D50" s="73">
        <v>0.94100879712506069</v>
      </c>
      <c r="E50" s="73">
        <v>0.94317178219834252</v>
      </c>
      <c r="F50" s="73">
        <v>0.94812020586746204</v>
      </c>
      <c r="G50" s="73">
        <v>0.94695460842692347</v>
      </c>
      <c r="H50" s="73">
        <v>0.92821675555449634</v>
      </c>
      <c r="I50" s="73">
        <v>0.93174077859220428</v>
      </c>
      <c r="J50" s="73">
        <v>0.93332509486076953</v>
      </c>
      <c r="K50" s="73">
        <v>0.93712868372194602</v>
      </c>
      <c r="L50" s="73"/>
      <c r="M50" s="73"/>
      <c r="N50" s="73"/>
      <c r="O50" s="73">
        <v>0.93933530447761138</v>
      </c>
      <c r="P50" s="73">
        <v>0.93227400498368929</v>
      </c>
      <c r="R50" s="74"/>
      <c r="S50" s="74"/>
    </row>
    <row r="51" spans="1:23" s="43" customFormat="1" ht="9" customHeight="1">
      <c r="A51" s="42"/>
      <c r="B51" s="260" t="s">
        <v>10</v>
      </c>
      <c r="C51" s="72">
        <v>0.92483972161205918</v>
      </c>
      <c r="D51" s="72">
        <v>0.93148243416627263</v>
      </c>
      <c r="E51" s="72">
        <v>0.9299713524621307</v>
      </c>
      <c r="F51" s="72">
        <v>0.92851114939145252</v>
      </c>
      <c r="G51" s="72">
        <v>0.92831577717856573</v>
      </c>
      <c r="H51" s="72">
        <v>0.92864036652749038</v>
      </c>
      <c r="I51" s="72">
        <v>0.92773001057442506</v>
      </c>
      <c r="J51" s="72">
        <v>0.92890584377671681</v>
      </c>
      <c r="K51" s="72">
        <v>0.92787402763252269</v>
      </c>
      <c r="L51" s="72"/>
      <c r="M51" s="72"/>
      <c r="N51" s="72"/>
      <c r="O51" s="72">
        <v>0.92845265908471009</v>
      </c>
      <c r="P51" s="72">
        <v>0.92219169740811913</v>
      </c>
      <c r="R51" s="74"/>
      <c r="S51" s="74"/>
    </row>
    <row r="52" spans="1:23" s="43" customFormat="1" ht="9" customHeight="1">
      <c r="A52" s="42"/>
      <c r="B52" s="113" t="s">
        <v>0</v>
      </c>
      <c r="C52" s="75">
        <v>0.93741106600294288</v>
      </c>
      <c r="D52" s="75">
        <v>0.93755445278114435</v>
      </c>
      <c r="E52" s="83">
        <v>0.93734952898580215</v>
      </c>
      <c r="F52" s="83">
        <v>0.93845927126576023</v>
      </c>
      <c r="G52" s="83">
        <v>0.9374982607829685</v>
      </c>
      <c r="H52" s="83">
        <v>0.9370848116112408</v>
      </c>
      <c r="I52" s="75">
        <v>0.93852484442539241</v>
      </c>
      <c r="J52" s="75">
        <v>0.93802651653919367</v>
      </c>
      <c r="K52" s="75">
        <v>0.93951676659461958</v>
      </c>
      <c r="L52" s="75"/>
      <c r="M52" s="75"/>
      <c r="N52" s="75"/>
      <c r="O52" s="75">
        <v>0.93777234055011927</v>
      </c>
      <c r="P52" s="75">
        <v>0.92353007987375579</v>
      </c>
      <c r="R52" s="74"/>
      <c r="S52" s="74"/>
    </row>
    <row r="53" spans="1:23" s="43" customFormat="1" ht="9" customHeight="1">
      <c r="A53" s="42"/>
      <c r="B53" s="114" t="s">
        <v>14</v>
      </c>
      <c r="C53" s="115">
        <v>0.9425306234625046</v>
      </c>
      <c r="D53" s="115">
        <v>0.94388054887487027</v>
      </c>
      <c r="E53" s="115">
        <v>0.94317178219834252</v>
      </c>
      <c r="F53" s="115">
        <v>0.94812020586746204</v>
      </c>
      <c r="G53" s="115">
        <v>0.94695460842692347</v>
      </c>
      <c r="H53" s="115">
        <v>0.94182222283412487</v>
      </c>
      <c r="I53" s="115">
        <v>0.94526314186326854</v>
      </c>
      <c r="J53" s="115">
        <v>0.96484392238995997</v>
      </c>
      <c r="K53" s="115">
        <v>0.95613273316803948</v>
      </c>
      <c r="L53" s="115"/>
      <c r="M53" s="115"/>
      <c r="N53" s="115"/>
      <c r="O53" s="115">
        <v>0.96020208784717243</v>
      </c>
      <c r="P53" s="116">
        <v>0.93956069793553709</v>
      </c>
      <c r="R53" s="74"/>
      <c r="S53" s="74"/>
    </row>
    <row r="54" spans="1:23" s="43" customFormat="1" ht="36.75" customHeight="1">
      <c r="A54" s="42"/>
      <c r="B54" s="334" t="s">
        <v>178</v>
      </c>
      <c r="C54" s="334"/>
      <c r="D54" s="334"/>
      <c r="E54" s="334"/>
      <c r="F54" s="334"/>
      <c r="G54" s="334"/>
      <c r="H54" s="334"/>
      <c r="I54" s="334"/>
      <c r="J54" s="334"/>
      <c r="K54" s="334"/>
      <c r="L54" s="334"/>
      <c r="M54" s="334"/>
      <c r="N54" s="334"/>
      <c r="O54" s="334"/>
      <c r="P54" s="334"/>
      <c r="R54" s="74"/>
      <c r="S54" s="74"/>
      <c r="T54" s="74"/>
      <c r="U54" s="74"/>
      <c r="V54" s="74"/>
      <c r="W54" s="74"/>
    </row>
    <row r="55" spans="1:23" s="43" customFormat="1" ht="16.5" customHeight="1">
      <c r="A55" s="42"/>
      <c r="B55" s="17"/>
      <c r="C55" s="17"/>
      <c r="D55" s="17"/>
      <c r="E55" s="17"/>
      <c r="F55" s="17"/>
      <c r="G55" s="17"/>
      <c r="H55" s="17"/>
      <c r="I55" s="17"/>
      <c r="J55" s="17"/>
      <c r="K55" s="17"/>
      <c r="L55" s="17"/>
      <c r="M55" s="17"/>
      <c r="N55" s="17"/>
      <c r="O55" s="17"/>
      <c r="P55" s="17"/>
      <c r="Q55" s="16"/>
    </row>
    <row r="56" spans="1:23" s="16" customFormat="1">
      <c r="A56" s="41"/>
      <c r="B56" s="17"/>
      <c r="C56" s="17"/>
      <c r="D56" s="17"/>
      <c r="E56" s="17"/>
      <c r="F56" s="17"/>
      <c r="G56" s="17"/>
      <c r="H56" s="17"/>
      <c r="I56" s="17"/>
      <c r="J56" s="17"/>
      <c r="K56" s="17"/>
      <c r="L56" s="17"/>
      <c r="M56" s="17"/>
      <c r="N56" s="17"/>
      <c r="O56" s="17"/>
      <c r="P56" s="17"/>
    </row>
    <row r="66" spans="2:6" ht="15">
      <c r="B66" s="106"/>
    </row>
    <row r="67" spans="2:6" ht="15">
      <c r="B67" s="106"/>
    </row>
    <row r="68" spans="2:6" ht="15">
      <c r="B68" s="337"/>
      <c r="C68" s="337"/>
      <c r="D68" s="337"/>
      <c r="E68" s="337"/>
      <c r="F68" s="337"/>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opLeftCell="B1" zoomScaleNormal="100" workbookViewId="0">
      <selection activeCell="P10" sqref="P10"/>
    </sheetView>
  </sheetViews>
  <sheetFormatPr baseColWidth="10" defaultColWidth="11.42578125" defaultRowHeight="14.25"/>
  <cols>
    <col min="1" max="1" width="4.140625" style="41" customWidth="1"/>
    <col min="2" max="2" width="38.5703125" style="17" bestFit="1" customWidth="1"/>
    <col min="3" max="3" width="12" style="17" bestFit="1" customWidth="1"/>
    <col min="4" max="4" width="11.85546875" style="17" customWidth="1"/>
    <col min="5" max="5" width="12.28515625" style="17" customWidth="1"/>
    <col min="6" max="6" width="12.7109375" style="17" customWidth="1"/>
    <col min="7" max="8" width="11.7109375" style="17" bestFit="1" customWidth="1"/>
    <col min="9" max="11" width="12" style="17" bestFit="1" customWidth="1"/>
    <col min="12" max="12" width="7.28515625" style="17" bestFit="1" customWidth="1"/>
    <col min="13" max="13" width="9.5703125" style="17" bestFit="1" customWidth="1"/>
    <col min="14" max="14" width="9" style="246" bestFit="1" customWidth="1"/>
    <col min="15" max="15" width="12.5703125" style="17" bestFit="1" customWidth="1"/>
    <col min="16" max="16" width="10.7109375" style="41"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7" customFormat="1" ht="22.5" customHeight="1">
      <c r="A8" s="45"/>
      <c r="B8" s="298" t="s">
        <v>30</v>
      </c>
      <c r="C8" s="335"/>
      <c r="D8" s="335"/>
      <c r="E8" s="335"/>
      <c r="F8" s="335"/>
      <c r="G8" s="335"/>
      <c r="H8" s="335"/>
      <c r="I8" s="335"/>
      <c r="J8" s="335"/>
      <c r="K8" s="335"/>
      <c r="L8" s="335"/>
      <c r="M8" s="335"/>
      <c r="N8" s="335"/>
      <c r="O8" s="336"/>
      <c r="P8" s="45"/>
      <c r="Q8" s="45"/>
    </row>
    <row r="9" spans="1:18" s="47" customFormat="1" ht="11.25">
      <c r="A9" s="45"/>
      <c r="B9" s="211"/>
      <c r="C9" s="50" t="s">
        <v>19</v>
      </c>
      <c r="D9" s="50" t="s">
        <v>20</v>
      </c>
      <c r="E9" s="50" t="s">
        <v>21</v>
      </c>
      <c r="F9" s="50" t="s">
        <v>22</v>
      </c>
      <c r="G9" s="50" t="s">
        <v>23</v>
      </c>
      <c r="H9" s="50" t="s">
        <v>24</v>
      </c>
      <c r="I9" s="50" t="s">
        <v>25</v>
      </c>
      <c r="J9" s="50" t="s">
        <v>26</v>
      </c>
      <c r="K9" s="50" t="s">
        <v>27</v>
      </c>
      <c r="L9" s="50" t="s">
        <v>46</v>
      </c>
      <c r="M9" s="50" t="s">
        <v>47</v>
      </c>
      <c r="N9" s="247" t="s">
        <v>48</v>
      </c>
      <c r="O9" s="212" t="s">
        <v>0</v>
      </c>
      <c r="P9" s="45"/>
      <c r="Q9" s="45"/>
    </row>
    <row r="10" spans="1:18" s="1" customFormat="1" ht="12" customHeight="1">
      <c r="A10" s="6"/>
      <c r="B10" s="112" t="s">
        <v>152</v>
      </c>
      <c r="C10" s="96">
        <f>'Ingresos Brutos del Juego'!D36</f>
        <v>25784715576</v>
      </c>
      <c r="D10" s="96">
        <f>'Ingresos Brutos del Juego'!E36</f>
        <v>23932841736</v>
      </c>
      <c r="E10" s="96">
        <f>'Ingresos Brutos del Juego'!F36</f>
        <v>25472973952</v>
      </c>
      <c r="F10" s="96">
        <f>'Ingresos Brutos del Juego'!G36</f>
        <v>25472211322</v>
      </c>
      <c r="G10" s="96">
        <f>'Ingresos Brutos del Juego'!H36</f>
        <v>26800936971</v>
      </c>
      <c r="H10" s="96">
        <f>'Ingresos Brutos del Juego'!I36</f>
        <v>24918389068</v>
      </c>
      <c r="I10" s="96">
        <f>'Ingresos Brutos del Juego'!J36</f>
        <v>27565285822</v>
      </c>
      <c r="J10" s="96">
        <f>'Ingresos Brutos del Juego'!K36</f>
        <v>26942537827</v>
      </c>
      <c r="K10" s="96">
        <f>'Ingresos Brutos del Juego'!L36</f>
        <v>25789398354</v>
      </c>
      <c r="L10" s="96"/>
      <c r="M10" s="96"/>
      <c r="N10" s="96"/>
      <c r="O10" s="213">
        <f>'Ingresos Brutos del Juego'!P36</f>
        <v>232679290628</v>
      </c>
      <c r="P10" s="6"/>
      <c r="Q10" s="6"/>
      <c r="R10" s="6"/>
    </row>
    <row r="11" spans="1:18" s="1" customFormat="1" ht="12" customHeight="1">
      <c r="A11" s="6"/>
      <c r="B11" s="214" t="s">
        <v>149</v>
      </c>
      <c r="C11" s="215">
        <f>'Ingresos Brutos del Juego'!D37</f>
        <v>14720581045.73</v>
      </c>
      <c r="D11" s="215">
        <f>'Ingresos Brutos del Juego'!E37</f>
        <v>16670417235.43</v>
      </c>
      <c r="E11" s="215">
        <f>'Ingresos Brutos del Juego'!F37</f>
        <v>12584416695.3995</v>
      </c>
      <c r="F11" s="215">
        <f>'Ingresos Brutos del Juego'!G37</f>
        <v>11067139934.389999</v>
      </c>
      <c r="G11" s="215">
        <f>'Ingresos Brutos del Juego'!H37</f>
        <v>11082635751.07</v>
      </c>
      <c r="H11" s="215">
        <f>'Ingresos Brutos del Juego'!I37</f>
        <v>10674740135.190001</v>
      </c>
      <c r="I11" s="215">
        <f>'Ingresos Brutos del Juego'!J37</f>
        <v>12647789504.76</v>
      </c>
      <c r="J11" s="215">
        <f>'Ingresos Brutos del Juego'!K37</f>
        <v>11040715884.0079</v>
      </c>
      <c r="K11" s="215">
        <f>'Ingresos Brutos del Juego'!L37</f>
        <v>11454671119.559999</v>
      </c>
      <c r="L11" s="215"/>
      <c r="M11" s="215"/>
      <c r="N11" s="215"/>
      <c r="O11" s="216">
        <f>'Ingresos Brutos del Juego'!P37</f>
        <v>111943107305.53741</v>
      </c>
      <c r="P11" s="6"/>
      <c r="Q11" s="6"/>
      <c r="R11" s="6"/>
    </row>
    <row r="12" spans="1:18" s="290" customFormat="1" ht="12" customHeight="1">
      <c r="A12" s="223"/>
      <c r="B12" s="297" t="s">
        <v>188</v>
      </c>
      <c r="C12" s="234">
        <f>+C10+C11</f>
        <v>40505296621.729996</v>
      </c>
      <c r="D12" s="234">
        <f t="shared" ref="D12:O12" si="0">+D10+D11</f>
        <v>40603258971.43</v>
      </c>
      <c r="E12" s="234">
        <f t="shared" si="0"/>
        <v>38057390647.399498</v>
      </c>
      <c r="F12" s="234">
        <f t="shared" si="0"/>
        <v>36539351256.389999</v>
      </c>
      <c r="G12" s="234">
        <f t="shared" si="0"/>
        <v>37883572722.07</v>
      </c>
      <c r="H12" s="234">
        <f t="shared" si="0"/>
        <v>35593129203.190002</v>
      </c>
      <c r="I12" s="234">
        <f t="shared" si="0"/>
        <v>40213075326.760002</v>
      </c>
      <c r="J12" s="234">
        <f t="shared" si="0"/>
        <v>37983253711.007904</v>
      </c>
      <c r="K12" s="234">
        <f t="shared" si="0"/>
        <v>37244069473.559998</v>
      </c>
      <c r="L12" s="234"/>
      <c r="M12" s="234"/>
      <c r="N12" s="234"/>
      <c r="O12" s="234">
        <f t="shared" si="0"/>
        <v>344622397933.53741</v>
      </c>
      <c r="P12" s="223"/>
      <c r="Q12" s="223"/>
      <c r="R12" s="223"/>
    </row>
    <row r="13" spans="1:18" s="47" customFormat="1" ht="11.25" customHeight="1">
      <c r="A13" s="45"/>
      <c r="B13" s="144"/>
      <c r="C13" s="210"/>
      <c r="D13" s="210"/>
      <c r="E13" s="210"/>
      <c r="F13" s="210"/>
      <c r="G13" s="210"/>
      <c r="H13" s="210"/>
      <c r="I13" s="210"/>
      <c r="J13" s="210"/>
      <c r="K13" s="210"/>
      <c r="L13" s="210"/>
      <c r="M13" s="210"/>
      <c r="N13" s="248"/>
      <c r="O13" s="210"/>
      <c r="P13" s="45"/>
      <c r="Q13" s="45"/>
      <c r="R13" s="46"/>
    </row>
    <row r="14" spans="1:18" s="1" customFormat="1" ht="22.5" customHeight="1">
      <c r="A14" s="6"/>
      <c r="B14" s="321" t="s">
        <v>86</v>
      </c>
      <c r="C14" s="322"/>
      <c r="D14" s="322"/>
      <c r="E14" s="322"/>
      <c r="F14" s="322"/>
      <c r="G14" s="322"/>
      <c r="H14" s="322"/>
      <c r="I14" s="322"/>
      <c r="J14" s="322"/>
      <c r="K14" s="322"/>
      <c r="L14" s="322"/>
      <c r="M14" s="322"/>
      <c r="N14" s="322"/>
      <c r="O14" s="322"/>
      <c r="P14" s="338"/>
      <c r="Q14" s="6"/>
      <c r="R14" s="6"/>
    </row>
    <row r="15" spans="1:18" s="1" customFormat="1" ht="11.25">
      <c r="A15" s="6"/>
      <c r="B15" s="79" t="s">
        <v>51</v>
      </c>
      <c r="C15" s="25" t="s">
        <v>19</v>
      </c>
      <c r="D15" s="25" t="s">
        <v>20</v>
      </c>
      <c r="E15" s="25" t="s">
        <v>21</v>
      </c>
      <c r="F15" s="25" t="s">
        <v>22</v>
      </c>
      <c r="G15" s="25" t="s">
        <v>23</v>
      </c>
      <c r="H15" s="25" t="s">
        <v>24</v>
      </c>
      <c r="I15" s="25" t="s">
        <v>25</v>
      </c>
      <c r="J15" s="25" t="s">
        <v>26</v>
      </c>
      <c r="K15" s="25" t="s">
        <v>27</v>
      </c>
      <c r="L15" s="25" t="s">
        <v>46</v>
      </c>
      <c r="M15" s="25" t="s">
        <v>47</v>
      </c>
      <c r="N15" s="249" t="s">
        <v>48</v>
      </c>
      <c r="O15" s="25" t="s">
        <v>16</v>
      </c>
      <c r="P15" s="80" t="s">
        <v>17</v>
      </c>
      <c r="Q15" s="6"/>
      <c r="R15" s="6"/>
    </row>
    <row r="16" spans="1:18" s="1" customFormat="1" ht="12" customHeight="1">
      <c r="A16" s="6"/>
      <c r="B16" s="316" t="s">
        <v>180</v>
      </c>
      <c r="C16" s="317"/>
      <c r="D16" s="317"/>
      <c r="E16" s="317"/>
      <c r="F16" s="317"/>
      <c r="G16" s="317"/>
      <c r="H16" s="317"/>
      <c r="I16" s="317"/>
      <c r="J16" s="317"/>
      <c r="K16" s="317"/>
      <c r="L16" s="317"/>
      <c r="M16" s="317"/>
      <c r="N16" s="317"/>
      <c r="O16" s="317"/>
      <c r="P16" s="318"/>
      <c r="Q16" s="6"/>
      <c r="R16" s="6"/>
    </row>
    <row r="17" spans="1:18" s="1" customFormat="1" ht="12" customHeight="1">
      <c r="A17" s="6"/>
      <c r="B17" s="112" t="s">
        <v>52</v>
      </c>
      <c r="C17" s="96">
        <v>1711189350</v>
      </c>
      <c r="D17" s="96">
        <v>1492014050</v>
      </c>
      <c r="E17" s="96">
        <v>1461336100</v>
      </c>
      <c r="F17" s="96">
        <v>1591356850</v>
      </c>
      <c r="G17" s="96">
        <v>1745106300</v>
      </c>
      <c r="H17" s="96">
        <v>1716053000</v>
      </c>
      <c r="I17" s="96">
        <v>1789150550</v>
      </c>
      <c r="J17" s="96">
        <v>1870596700</v>
      </c>
      <c r="K17" s="96">
        <v>1834162250</v>
      </c>
      <c r="L17" s="96"/>
      <c r="M17" s="96"/>
      <c r="N17" s="96"/>
      <c r="O17" s="97">
        <v>15210965150</v>
      </c>
      <c r="P17" s="213">
        <v>22389205.216431025</v>
      </c>
      <c r="Q17" s="6"/>
      <c r="R17" s="6"/>
    </row>
    <row r="18" spans="1:18" s="1" customFormat="1" ht="12" customHeight="1">
      <c r="A18" s="6"/>
      <c r="B18" s="168" t="s">
        <v>53</v>
      </c>
      <c r="C18" s="98">
        <v>2741880200</v>
      </c>
      <c r="D18" s="98">
        <v>2615393550</v>
      </c>
      <c r="E18" s="98">
        <v>3099522200</v>
      </c>
      <c r="F18" s="98">
        <v>2680943950</v>
      </c>
      <c r="G18" s="98">
        <v>3068176150</v>
      </c>
      <c r="H18" s="98">
        <v>2805532300</v>
      </c>
      <c r="I18" s="98">
        <v>3436124850</v>
      </c>
      <c r="J18" s="98">
        <v>3535021000</v>
      </c>
      <c r="K18" s="98">
        <v>3120641050</v>
      </c>
      <c r="L18" s="98"/>
      <c r="M18" s="98"/>
      <c r="N18" s="98"/>
      <c r="O18" s="99">
        <v>27103235250</v>
      </c>
      <c r="P18" s="226">
        <v>39935393.009612054</v>
      </c>
      <c r="Q18" s="6"/>
      <c r="R18" s="6"/>
    </row>
    <row r="19" spans="1:18" s="6" customFormat="1" ht="12" customHeight="1">
      <c r="B19" s="112" t="s">
        <v>54</v>
      </c>
      <c r="C19" s="96">
        <v>118699400</v>
      </c>
      <c r="D19" s="96">
        <v>92178350</v>
      </c>
      <c r="E19" s="96">
        <v>75089950</v>
      </c>
      <c r="F19" s="96">
        <v>75306700</v>
      </c>
      <c r="G19" s="96">
        <v>86181600</v>
      </c>
      <c r="H19" s="96">
        <v>82058000</v>
      </c>
      <c r="I19" s="96">
        <v>99613000</v>
      </c>
      <c r="J19" s="96">
        <v>85502400</v>
      </c>
      <c r="K19" s="96">
        <v>75547300</v>
      </c>
      <c r="L19" s="96"/>
      <c r="M19" s="96"/>
      <c r="N19" s="96"/>
      <c r="O19" s="97">
        <v>790176700</v>
      </c>
      <c r="P19" s="213">
        <v>1158952.4246496568</v>
      </c>
    </row>
    <row r="20" spans="1:18" s="6" customFormat="1" ht="12" customHeight="1">
      <c r="B20" s="170" t="s">
        <v>55</v>
      </c>
      <c r="C20" s="98">
        <v>21187108551</v>
      </c>
      <c r="D20" s="98">
        <v>19714655361</v>
      </c>
      <c r="E20" s="98">
        <v>20817657102</v>
      </c>
      <c r="F20" s="98">
        <v>21100010272</v>
      </c>
      <c r="G20" s="98">
        <v>21879091496</v>
      </c>
      <c r="H20" s="98">
        <v>20296764593</v>
      </c>
      <c r="I20" s="98">
        <v>22212661997</v>
      </c>
      <c r="J20" s="98">
        <v>21430351652</v>
      </c>
      <c r="K20" s="98">
        <v>20736336354</v>
      </c>
      <c r="L20" s="98"/>
      <c r="M20" s="98"/>
      <c r="N20" s="98"/>
      <c r="O20" s="99">
        <v>189374637378</v>
      </c>
      <c r="P20" s="226">
        <v>278570989.59923279</v>
      </c>
    </row>
    <row r="21" spans="1:18" s="6" customFormat="1" ht="12" customHeight="1">
      <c r="B21" s="112" t="s">
        <v>56</v>
      </c>
      <c r="C21" s="96">
        <v>25838075</v>
      </c>
      <c r="D21" s="96">
        <v>18600425</v>
      </c>
      <c r="E21" s="96">
        <v>19368600</v>
      </c>
      <c r="F21" s="96">
        <v>24593550</v>
      </c>
      <c r="G21" s="96">
        <v>22381425</v>
      </c>
      <c r="H21" s="96">
        <v>17981175</v>
      </c>
      <c r="I21" s="96">
        <v>27735425</v>
      </c>
      <c r="J21" s="96">
        <v>21066075</v>
      </c>
      <c r="K21" s="96">
        <v>22711400</v>
      </c>
      <c r="L21" s="96"/>
      <c r="M21" s="96"/>
      <c r="N21" s="96"/>
      <c r="O21" s="97">
        <v>200276150</v>
      </c>
      <c r="P21" s="213">
        <v>294657.51628474379</v>
      </c>
    </row>
    <row r="22" spans="1:18" s="223" customFormat="1" ht="12" customHeight="1">
      <c r="B22" s="205" t="s">
        <v>0</v>
      </c>
      <c r="C22" s="224">
        <v>25784715576</v>
      </c>
      <c r="D22" s="224">
        <v>23932841736</v>
      </c>
      <c r="E22" s="224">
        <v>25472973952</v>
      </c>
      <c r="F22" s="224">
        <v>25472211322</v>
      </c>
      <c r="G22" s="224">
        <v>26800936971</v>
      </c>
      <c r="H22" s="224">
        <v>24918389068</v>
      </c>
      <c r="I22" s="224">
        <v>27565285822</v>
      </c>
      <c r="J22" s="224">
        <v>26942537827</v>
      </c>
      <c r="K22" s="224">
        <v>25789398354</v>
      </c>
      <c r="L22" s="224"/>
      <c r="M22" s="224"/>
      <c r="N22" s="224"/>
      <c r="O22" s="225">
        <v>232679290628</v>
      </c>
      <c r="P22" s="227">
        <v>342349197.76621026</v>
      </c>
    </row>
    <row r="23" spans="1:18" s="6" customFormat="1" ht="12" customHeight="1">
      <c r="B23" s="316" t="s">
        <v>148</v>
      </c>
      <c r="C23" s="317"/>
      <c r="D23" s="317"/>
      <c r="E23" s="317"/>
      <c r="F23" s="317"/>
      <c r="G23" s="317"/>
      <c r="H23" s="317"/>
      <c r="I23" s="317"/>
      <c r="J23" s="317"/>
      <c r="K23" s="317"/>
      <c r="L23" s="317"/>
      <c r="M23" s="317"/>
      <c r="N23" s="317"/>
      <c r="O23" s="317"/>
      <c r="P23" s="318"/>
    </row>
    <row r="24" spans="1:18" s="6" customFormat="1" ht="12" customHeight="1">
      <c r="B24" s="228" t="s">
        <v>52</v>
      </c>
      <c r="C24" s="219">
        <v>723488140</v>
      </c>
      <c r="D24" s="219">
        <v>862305340</v>
      </c>
      <c r="E24" s="219">
        <v>535760040</v>
      </c>
      <c r="F24" s="219">
        <v>328210900</v>
      </c>
      <c r="G24" s="219">
        <v>514189430</v>
      </c>
      <c r="H24" s="219">
        <v>438696990</v>
      </c>
      <c r="I24" s="219">
        <v>548969310</v>
      </c>
      <c r="J24" s="219">
        <v>538866820</v>
      </c>
      <c r="K24" s="219">
        <v>597546180</v>
      </c>
      <c r="L24" s="219"/>
      <c r="M24" s="219"/>
      <c r="N24" s="219"/>
      <c r="O24" s="220">
        <v>5088033150</v>
      </c>
      <c r="P24" s="229">
        <v>7446855.778150741</v>
      </c>
    </row>
    <row r="25" spans="1:18" s="6" customFormat="1" ht="12" customHeight="1">
      <c r="B25" s="230" t="s">
        <v>53</v>
      </c>
      <c r="C25" s="221">
        <v>1924138835.78</v>
      </c>
      <c r="D25" s="221">
        <v>2432634511.1999998</v>
      </c>
      <c r="E25" s="221">
        <v>1613510528.4094999</v>
      </c>
      <c r="F25" s="221">
        <v>1272162844.4200001</v>
      </c>
      <c r="G25" s="221">
        <v>1129874124.26</v>
      </c>
      <c r="H25" s="221">
        <v>1271368721.75</v>
      </c>
      <c r="I25" s="221">
        <v>1498586318</v>
      </c>
      <c r="J25" s="221">
        <v>1202623463.5079</v>
      </c>
      <c r="K25" s="221">
        <v>1238625911</v>
      </c>
      <c r="L25" s="221"/>
      <c r="M25" s="221"/>
      <c r="N25" s="221"/>
      <c r="O25" s="222">
        <v>13583525258.3274</v>
      </c>
      <c r="P25" s="231">
        <v>19865239.45444759</v>
      </c>
    </row>
    <row r="26" spans="1:18" s="6" customFormat="1" ht="12" customHeight="1">
      <c r="B26" s="228" t="s">
        <v>54</v>
      </c>
      <c r="C26" s="219">
        <v>37950000</v>
      </c>
      <c r="D26" s="219">
        <v>70828910</v>
      </c>
      <c r="E26" s="219">
        <v>27060120</v>
      </c>
      <c r="F26" s="219">
        <v>27524300</v>
      </c>
      <c r="G26" s="219">
        <v>33573890</v>
      </c>
      <c r="H26" s="219">
        <v>51325800</v>
      </c>
      <c r="I26" s="219">
        <v>63474610</v>
      </c>
      <c r="J26" s="219">
        <v>32756300</v>
      </c>
      <c r="K26" s="219">
        <v>39550300</v>
      </c>
      <c r="L26" s="219"/>
      <c r="M26" s="219"/>
      <c r="N26" s="219"/>
      <c r="O26" s="220">
        <v>384044230</v>
      </c>
      <c r="P26" s="229">
        <v>563915.81377170037</v>
      </c>
    </row>
    <row r="27" spans="1:18" s="6" customFormat="1" ht="12" customHeight="1">
      <c r="B27" s="232" t="s">
        <v>55</v>
      </c>
      <c r="C27" s="221">
        <v>11988108467.950001</v>
      </c>
      <c r="D27" s="221">
        <v>13252296874.23</v>
      </c>
      <c r="E27" s="221">
        <v>10378582006.99</v>
      </c>
      <c r="F27" s="221">
        <v>9418127089.9699993</v>
      </c>
      <c r="G27" s="221">
        <v>9383054706.8099995</v>
      </c>
      <c r="H27" s="221">
        <v>8896294024.4400005</v>
      </c>
      <c r="I27" s="221">
        <v>10512694169.49</v>
      </c>
      <c r="J27" s="221">
        <v>9246316898.5</v>
      </c>
      <c r="K27" s="221">
        <v>9557255129.8699989</v>
      </c>
      <c r="L27" s="221"/>
      <c r="M27" s="221"/>
      <c r="N27" s="221"/>
      <c r="O27" s="222">
        <v>92632729368.25</v>
      </c>
      <c r="P27" s="231">
        <v>135839145.50668859</v>
      </c>
    </row>
    <row r="28" spans="1:18" s="6" customFormat="1" ht="12" customHeight="1">
      <c r="B28" s="228" t="s">
        <v>56</v>
      </c>
      <c r="C28" s="219">
        <v>46895602</v>
      </c>
      <c r="D28" s="219">
        <v>52351600</v>
      </c>
      <c r="E28" s="219">
        <v>29504000</v>
      </c>
      <c r="F28" s="219">
        <v>21114800</v>
      </c>
      <c r="G28" s="219">
        <v>21943600</v>
      </c>
      <c r="H28" s="219">
        <v>17054599</v>
      </c>
      <c r="I28" s="219">
        <v>24065097.27</v>
      </c>
      <c r="J28" s="219">
        <v>20152402</v>
      </c>
      <c r="K28" s="219">
        <v>21693598.689999998</v>
      </c>
      <c r="L28" s="219"/>
      <c r="M28" s="219"/>
      <c r="N28" s="219"/>
      <c r="O28" s="220">
        <v>254775298.96000001</v>
      </c>
      <c r="P28" s="229">
        <v>370935.5840696689</v>
      </c>
    </row>
    <row r="29" spans="1:18" s="223" customFormat="1" ht="12" customHeight="1">
      <c r="B29" s="233" t="s">
        <v>151</v>
      </c>
      <c r="C29" s="234">
        <v>14720581045.73</v>
      </c>
      <c r="D29" s="234">
        <v>16670417235.43</v>
      </c>
      <c r="E29" s="234">
        <v>12584416695.3995</v>
      </c>
      <c r="F29" s="234">
        <v>11067139934.389999</v>
      </c>
      <c r="G29" s="234">
        <v>11082635751.07</v>
      </c>
      <c r="H29" s="234">
        <v>10674740135.190001</v>
      </c>
      <c r="I29" s="234">
        <v>12647789504.76</v>
      </c>
      <c r="J29" s="234">
        <v>11040715884.0079</v>
      </c>
      <c r="K29" s="234">
        <v>11454671119.559999</v>
      </c>
      <c r="L29" s="234"/>
      <c r="M29" s="234"/>
      <c r="N29" s="234"/>
      <c r="O29" s="235">
        <v>111943107305.5374</v>
      </c>
      <c r="P29" s="236">
        <v>164086092.13712829</v>
      </c>
    </row>
    <row r="30" spans="1:18" s="6" customFormat="1" ht="12" customHeight="1">
      <c r="B30" s="217"/>
      <c r="C30" s="218"/>
      <c r="D30" s="218"/>
      <c r="E30" s="218"/>
      <c r="F30" s="218"/>
      <c r="G30" s="218"/>
      <c r="H30" s="218"/>
      <c r="I30" s="218"/>
      <c r="J30" s="218"/>
      <c r="K30" s="218"/>
      <c r="L30" s="218"/>
      <c r="M30" s="218"/>
      <c r="N30" s="218"/>
      <c r="O30" s="218"/>
      <c r="P30" s="218"/>
    </row>
    <row r="31" spans="1:18" s="6" customFormat="1" ht="22.5" customHeight="1">
      <c r="B31" s="1"/>
      <c r="C31" s="1"/>
      <c r="D31" s="1"/>
      <c r="E31" s="1"/>
      <c r="F31" s="1"/>
      <c r="G31" s="1"/>
      <c r="H31" s="1"/>
      <c r="I31" s="1"/>
      <c r="J31" s="1"/>
      <c r="K31" s="1"/>
      <c r="L31" s="1"/>
      <c r="M31" s="1"/>
      <c r="N31" s="250"/>
      <c r="O31" s="1"/>
      <c r="P31" s="1"/>
    </row>
    <row r="32" spans="1:18" s="6" customFormat="1" ht="22.5" customHeight="1">
      <c r="B32" s="321" t="s">
        <v>57</v>
      </c>
      <c r="C32" s="322"/>
      <c r="D32" s="322"/>
      <c r="E32" s="322"/>
      <c r="F32" s="322"/>
      <c r="G32" s="322"/>
      <c r="H32" s="322"/>
      <c r="I32" s="322"/>
      <c r="J32" s="322"/>
      <c r="K32" s="322"/>
      <c r="L32" s="322"/>
      <c r="M32" s="322"/>
      <c r="N32" s="322"/>
      <c r="O32" s="338"/>
      <c r="P32" s="1"/>
    </row>
    <row r="33" spans="2:17" s="6" customFormat="1" ht="11.25">
      <c r="B33" s="79" t="s">
        <v>51</v>
      </c>
      <c r="C33" s="25" t="s">
        <v>19</v>
      </c>
      <c r="D33" s="25" t="s">
        <v>20</v>
      </c>
      <c r="E33" s="25" t="s">
        <v>21</v>
      </c>
      <c r="F33" s="25" t="s">
        <v>22</v>
      </c>
      <c r="G33" s="25" t="s">
        <v>23</v>
      </c>
      <c r="H33" s="25" t="s">
        <v>24</v>
      </c>
      <c r="I33" s="25" t="s">
        <v>25</v>
      </c>
      <c r="J33" s="25" t="s">
        <v>26</v>
      </c>
      <c r="K33" s="25" t="s">
        <v>27</v>
      </c>
      <c r="L33" s="25" t="s">
        <v>46</v>
      </c>
      <c r="M33" s="25" t="s">
        <v>47</v>
      </c>
      <c r="N33" s="249" t="s">
        <v>48</v>
      </c>
      <c r="O33" s="80" t="s">
        <v>0</v>
      </c>
      <c r="P33" s="1"/>
    </row>
    <row r="34" spans="2:17" s="6" customFormat="1" ht="12" customHeight="1">
      <c r="B34" s="316" t="s">
        <v>180</v>
      </c>
      <c r="C34" s="317"/>
      <c r="D34" s="317"/>
      <c r="E34" s="317"/>
      <c r="F34" s="317"/>
      <c r="G34" s="317"/>
      <c r="H34" s="317"/>
      <c r="I34" s="317"/>
      <c r="J34" s="317"/>
      <c r="K34" s="317"/>
      <c r="L34" s="317"/>
      <c r="M34" s="317"/>
      <c r="N34" s="317"/>
      <c r="O34" s="318"/>
      <c r="P34" s="1"/>
      <c r="Q34" s="127"/>
    </row>
    <row r="35" spans="2:17" s="6" customFormat="1" ht="12" customHeight="1">
      <c r="B35" s="112" t="s">
        <v>52</v>
      </c>
      <c r="C35" s="252">
        <v>6.6364484221526479E-2</v>
      </c>
      <c r="D35" s="252">
        <v>6.2341700432326799E-2</v>
      </c>
      <c r="E35" s="252">
        <v>5.7368099333578747E-2</v>
      </c>
      <c r="F35" s="252">
        <v>6.2474232405003917E-2</v>
      </c>
      <c r="G35" s="252">
        <v>6.5113630239431383E-2</v>
      </c>
      <c r="H35" s="252">
        <v>6.8866931779460086E-2</v>
      </c>
      <c r="I35" s="252">
        <v>6.4905931378809414E-2</v>
      </c>
      <c r="J35" s="252">
        <v>6.9429120300813454E-2</v>
      </c>
      <c r="K35" s="252">
        <v>7.1120784782306365E-2</v>
      </c>
      <c r="L35" s="252"/>
      <c r="M35" s="252"/>
      <c r="N35" s="252"/>
      <c r="O35" s="253">
        <v>6.5373094051239783E-2</v>
      </c>
      <c r="P35" s="1"/>
      <c r="Q35" s="127"/>
    </row>
    <row r="36" spans="2:17" s="6" customFormat="1" ht="12" customHeight="1">
      <c r="B36" s="168" t="s">
        <v>53</v>
      </c>
      <c r="C36" s="254">
        <v>0.1063374227230995</v>
      </c>
      <c r="D36" s="254">
        <v>0.10928052668588457</v>
      </c>
      <c r="E36" s="254">
        <v>0.12167885092021782</v>
      </c>
      <c r="F36" s="254">
        <v>0.10524975299983105</v>
      </c>
      <c r="G36" s="254">
        <v>0.11448018229063876</v>
      </c>
      <c r="H36" s="254">
        <v>0.11258883117780846</v>
      </c>
      <c r="I36" s="254">
        <v>0.12465406207606274</v>
      </c>
      <c r="J36" s="254">
        <v>0.13120593994146459</v>
      </c>
      <c r="K36" s="254">
        <v>0.12100480232862744</v>
      </c>
      <c r="L36" s="254"/>
      <c r="M36" s="254"/>
      <c r="N36" s="254"/>
      <c r="O36" s="255">
        <v>0.11648322967140105</v>
      </c>
      <c r="P36" s="1"/>
    </row>
    <row r="37" spans="2:17" s="6" customFormat="1" ht="12" customHeight="1">
      <c r="B37" s="112" t="s">
        <v>54</v>
      </c>
      <c r="C37" s="252">
        <v>4.6034791289489146E-3</v>
      </c>
      <c r="D37" s="252">
        <v>3.8515422036717222E-3</v>
      </c>
      <c r="E37" s="252">
        <v>2.9478281625653822E-3</v>
      </c>
      <c r="F37" s="252">
        <v>2.9564256926118792E-3</v>
      </c>
      <c r="G37" s="252">
        <v>3.2156189200867472E-3</v>
      </c>
      <c r="H37" s="252">
        <v>3.2930700205407036E-3</v>
      </c>
      <c r="I37" s="252">
        <v>3.6137118491439092E-3</v>
      </c>
      <c r="J37" s="252">
        <v>3.1735095093497557E-3</v>
      </c>
      <c r="K37" s="252">
        <v>2.9293936587040399E-3</v>
      </c>
      <c r="L37" s="252"/>
      <c r="M37" s="252"/>
      <c r="N37" s="252"/>
      <c r="O37" s="253">
        <v>3.3959906696780701E-3</v>
      </c>
      <c r="P37" s="1"/>
    </row>
    <row r="38" spans="2:17" s="6" customFormat="1" ht="9">
      <c r="B38" s="170" t="s">
        <v>55</v>
      </c>
      <c r="C38" s="254">
        <v>0.82169254450573115</v>
      </c>
      <c r="D38" s="254">
        <v>0.82374903818233314</v>
      </c>
      <c r="E38" s="254">
        <v>0.81724486277997044</v>
      </c>
      <c r="F38" s="254">
        <v>0.8283540838001846</v>
      </c>
      <c r="G38" s="254">
        <v>0.81635546994772268</v>
      </c>
      <c r="H38" s="254">
        <v>0.81452956439567537</v>
      </c>
      <c r="I38" s="254">
        <v>0.80582012246983337</v>
      </c>
      <c r="J38" s="254">
        <v>0.79540954120973495</v>
      </c>
      <c r="K38" s="254">
        <v>0.80406437053556712</v>
      </c>
      <c r="L38" s="254"/>
      <c r="M38" s="254"/>
      <c r="N38" s="254"/>
      <c r="O38" s="255">
        <v>0.81388694656442784</v>
      </c>
      <c r="P38" s="1"/>
    </row>
    <row r="39" spans="2:17" s="6" customFormat="1" ht="12" customHeight="1">
      <c r="B39" s="112" t="s">
        <v>56</v>
      </c>
      <c r="C39" s="252">
        <v>1.0020694206939271E-3</v>
      </c>
      <c r="D39" s="252">
        <v>7.7719249578377776E-4</v>
      </c>
      <c r="E39" s="252">
        <v>7.6035880366765276E-4</v>
      </c>
      <c r="F39" s="252">
        <v>9.6550510236851272E-4</v>
      </c>
      <c r="G39" s="252">
        <v>8.3509860212043559E-4</v>
      </c>
      <c r="H39" s="252">
        <v>7.2160262651534265E-4</v>
      </c>
      <c r="I39" s="252">
        <v>1.006172226150625E-3</v>
      </c>
      <c r="J39" s="252">
        <v>7.8188903863722137E-4</v>
      </c>
      <c r="K39" s="252">
        <v>8.8064869479506126E-4</v>
      </c>
      <c r="L39" s="252"/>
      <c r="M39" s="252"/>
      <c r="N39" s="252"/>
      <c r="O39" s="253">
        <v>8.6073904325329462E-4</v>
      </c>
      <c r="P39" s="1"/>
    </row>
    <row r="40" spans="2:17" s="223" customFormat="1" ht="12" customHeight="1">
      <c r="B40" s="205" t="s">
        <v>151</v>
      </c>
      <c r="C40" s="237">
        <v>0.99999999999999989</v>
      </c>
      <c r="D40" s="237">
        <v>1</v>
      </c>
      <c r="E40" s="237">
        <v>1.0000000000000002</v>
      </c>
      <c r="F40" s="237">
        <v>0.99999999999999989</v>
      </c>
      <c r="G40" s="237">
        <v>1</v>
      </c>
      <c r="H40" s="237">
        <v>1</v>
      </c>
      <c r="I40" s="237">
        <v>1</v>
      </c>
      <c r="J40" s="237">
        <v>0.99999999999999989</v>
      </c>
      <c r="K40" s="237">
        <v>1</v>
      </c>
      <c r="L40" s="237"/>
      <c r="M40" s="237"/>
      <c r="N40" s="237"/>
      <c r="O40" s="240">
        <v>1</v>
      </c>
    </row>
    <row r="41" spans="2:17" s="223" customFormat="1" ht="12" customHeight="1">
      <c r="B41" s="316" t="s">
        <v>148</v>
      </c>
      <c r="C41" s="317"/>
      <c r="D41" s="317"/>
      <c r="E41" s="317"/>
      <c r="F41" s="317"/>
      <c r="G41" s="317"/>
      <c r="H41" s="317"/>
      <c r="I41" s="317"/>
      <c r="J41" s="317"/>
      <c r="K41" s="317"/>
      <c r="L41" s="317"/>
      <c r="M41" s="317"/>
      <c r="N41" s="317"/>
      <c r="O41" s="318"/>
    </row>
    <row r="42" spans="2:17" s="223" customFormat="1" ht="12" customHeight="1">
      <c r="B42" s="241" t="s">
        <v>52</v>
      </c>
      <c r="C42" s="238">
        <v>4.9148069478538843E-2</v>
      </c>
      <c r="D42" s="238">
        <v>5.1726680131756013E-2</v>
      </c>
      <c r="E42" s="238">
        <v>4.2573291473720701E-2</v>
      </c>
      <c r="F42" s="238">
        <v>2.9656343187648544E-2</v>
      </c>
      <c r="G42" s="238">
        <v>4.6395951427922404E-2</v>
      </c>
      <c r="H42" s="238">
        <v>4.1096737198670137E-2</v>
      </c>
      <c r="I42" s="238">
        <v>4.3404367995956546E-2</v>
      </c>
      <c r="J42" s="238">
        <v>4.880723547831986E-2</v>
      </c>
      <c r="K42" s="238">
        <v>5.216615769785219E-2</v>
      </c>
      <c r="L42" s="238"/>
      <c r="M42" s="238"/>
      <c r="N42" s="238"/>
      <c r="O42" s="242">
        <v>4.5451955662734356E-2</v>
      </c>
    </row>
    <row r="43" spans="2:17" s="223" customFormat="1" ht="12" customHeight="1">
      <c r="B43" s="243" t="s">
        <v>53</v>
      </c>
      <c r="C43" s="239">
        <v>0.13071079394234478</v>
      </c>
      <c r="D43" s="239">
        <v>0.14592523251486883</v>
      </c>
      <c r="E43" s="239">
        <v>0.12821496359059317</v>
      </c>
      <c r="F43" s="239">
        <v>0.1149495580576229</v>
      </c>
      <c r="G43" s="239">
        <v>0.10194994671289397</v>
      </c>
      <c r="H43" s="239">
        <v>0.1191006718335791</v>
      </c>
      <c r="I43" s="239">
        <v>0.11848602614994552</v>
      </c>
      <c r="J43" s="239">
        <v>0.10892622146448483</v>
      </c>
      <c r="K43" s="239">
        <v>0.10813282180445338</v>
      </c>
      <c r="L43" s="239"/>
      <c r="M43" s="239"/>
      <c r="N43" s="239"/>
      <c r="O43" s="244">
        <v>0.12134311424152754</v>
      </c>
    </row>
    <row r="44" spans="2:17" s="223" customFormat="1" ht="12" customHeight="1">
      <c r="B44" s="241" t="s">
        <v>54</v>
      </c>
      <c r="C44" s="238">
        <v>2.578023237133575E-3</v>
      </c>
      <c r="D44" s="238">
        <v>4.2487784798490693E-3</v>
      </c>
      <c r="E44" s="238">
        <v>2.1502879835417718E-3</v>
      </c>
      <c r="F44" s="238">
        <v>2.4870291839783347E-3</v>
      </c>
      <c r="G44" s="238">
        <v>3.0294138284530851E-3</v>
      </c>
      <c r="H44" s="238">
        <v>4.8081545171110105E-3</v>
      </c>
      <c r="I44" s="238">
        <v>5.018632700687445E-3</v>
      </c>
      <c r="J44" s="238">
        <v>2.9668637744266549E-3</v>
      </c>
      <c r="K44" s="238">
        <v>3.4527660888023139E-3</v>
      </c>
      <c r="L44" s="238"/>
      <c r="M44" s="238"/>
      <c r="N44" s="238"/>
      <c r="O44" s="242">
        <v>3.4307090382241228E-3</v>
      </c>
    </row>
    <row r="45" spans="2:17" s="223" customFormat="1" ht="12" customHeight="1">
      <c r="B45" s="245" t="s">
        <v>55</v>
      </c>
      <c r="C45" s="239">
        <v>0.8143773965652934</v>
      </c>
      <c r="D45" s="239">
        <v>0.79495891956828801</v>
      </c>
      <c r="E45" s="239">
        <v>0.82471697005901834</v>
      </c>
      <c r="F45" s="239">
        <v>0.85099918730621071</v>
      </c>
      <c r="G45" s="239">
        <v>0.84664468972591556</v>
      </c>
      <c r="H45" s="239">
        <v>0.83339677704310267</v>
      </c>
      <c r="I45" s="239">
        <v>0.83118826143758506</v>
      </c>
      <c r="J45" s="239">
        <v>0.83747439891039799</v>
      </c>
      <c r="K45" s="239">
        <v>0.83435438958609887</v>
      </c>
      <c r="L45" s="239"/>
      <c r="M45" s="239"/>
      <c r="N45" s="239"/>
      <c r="O45" s="244">
        <v>0.82749828549441928</v>
      </c>
    </row>
    <row r="46" spans="2:17" s="223" customFormat="1" ht="12" customHeight="1">
      <c r="B46" s="241" t="s">
        <v>56</v>
      </c>
      <c r="C46" s="238">
        <v>3.1857167766895325E-3</v>
      </c>
      <c r="D46" s="238">
        <v>3.140389305238024E-3</v>
      </c>
      <c r="E46" s="238">
        <v>2.3444868931259892E-3</v>
      </c>
      <c r="F46" s="238">
        <v>1.9078822645395429E-3</v>
      </c>
      <c r="G46" s="238">
        <v>1.9799983048149356E-3</v>
      </c>
      <c r="H46" s="238">
        <v>1.597659407537085E-3</v>
      </c>
      <c r="I46" s="238">
        <v>1.9027117158253695E-3</v>
      </c>
      <c r="J46" s="238">
        <v>1.8252803723706056E-3</v>
      </c>
      <c r="K46" s="238">
        <v>1.89386482279321E-3</v>
      </c>
      <c r="L46" s="238"/>
      <c r="M46" s="238"/>
      <c r="N46" s="238"/>
      <c r="O46" s="242">
        <v>2.2759355630947117E-3</v>
      </c>
    </row>
    <row r="47" spans="2:17" s="223" customFormat="1" ht="12" customHeight="1">
      <c r="B47" s="233" t="s">
        <v>151</v>
      </c>
      <c r="C47" s="237">
        <v>1</v>
      </c>
      <c r="D47" s="237">
        <v>1</v>
      </c>
      <c r="E47" s="237">
        <v>1</v>
      </c>
      <c r="F47" s="237">
        <v>1</v>
      </c>
      <c r="G47" s="237">
        <v>1</v>
      </c>
      <c r="H47" s="237">
        <v>1</v>
      </c>
      <c r="I47" s="237">
        <v>0.99999999999999989</v>
      </c>
      <c r="J47" s="237">
        <v>1</v>
      </c>
      <c r="K47" s="237">
        <v>0.99999999999999989</v>
      </c>
      <c r="L47" s="237"/>
      <c r="M47" s="237"/>
      <c r="N47" s="237"/>
      <c r="O47" s="240">
        <v>1</v>
      </c>
    </row>
    <row r="49" spans="3:16">
      <c r="C49" s="78"/>
      <c r="D49" s="78"/>
      <c r="J49" s="78"/>
      <c r="K49" s="78"/>
      <c r="L49" s="78"/>
      <c r="M49" s="78"/>
      <c r="N49" s="251"/>
      <c r="O49" s="105"/>
      <c r="P49" s="105"/>
    </row>
    <row r="50" spans="3:16">
      <c r="O50" s="105"/>
      <c r="P50" s="105"/>
    </row>
    <row r="51" spans="3:16">
      <c r="O51" s="105"/>
      <c r="P51" s="105"/>
    </row>
    <row r="52" spans="3:16">
      <c r="O52" s="105"/>
      <c r="P52" s="105"/>
    </row>
    <row r="53" spans="3:16">
      <c r="O53" s="105"/>
      <c r="P53" s="105"/>
    </row>
    <row r="54" spans="3:16">
      <c r="C54" s="55"/>
    </row>
    <row r="59" spans="3:16">
      <c r="L59" s="78"/>
      <c r="M59" s="78"/>
      <c r="N59" s="251"/>
      <c r="O59" s="78"/>
      <c r="P59" s="78"/>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2016-11-02T15:04:20Z</dcterms:modified>
</cp:coreProperties>
</file>