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0\Marzo\"/>
    </mc:Choice>
  </mc:AlternateContent>
  <bookViews>
    <workbookView xWindow="0" yWindow="0" windowWidth="19200" windowHeight="7140"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Impuestos!$A$1:$Q$62</definedName>
    <definedName name="_xlnm.Print_Area" localSheetId="0">Indice!$A$1:$E$28</definedName>
    <definedName name="_xlnm.Print_Area" localSheetId="4">'Ingresos Brutos del Juego'!$A$1:$S$33</definedName>
    <definedName name="_xlnm.Print_Area" localSheetId="1">'Oferta de Juegos'!$A$1:$I$35</definedName>
    <definedName name="_xlnm.Print_Area" localSheetId="2">'Parque de Máquinas'!$A$1:$AB$31</definedName>
    <definedName name="_xlnm.Print_Area" localSheetId="3">'Posiciones de Juego'!$A$1:$J$112</definedName>
    <definedName name="_xlnm.Print_Area" localSheetId="8">'Resumen Industria'!$A$1:$Q$50</definedName>
    <definedName name="_xlnm.Print_Area" localSheetId="7">'Retorno Máquinas'!$A$1:$Q$61</definedName>
    <definedName name="_xlnm.Print_Area" localSheetId="6">Visitas!$A$1:$R$45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0" i="16" l="1"/>
  <c r="D60" i="16"/>
  <c r="C60" i="16"/>
  <c r="O59" i="16"/>
  <c r="E59" i="16"/>
  <c r="D59" i="16"/>
  <c r="C59" i="16"/>
  <c r="P58" i="16"/>
  <c r="O58" i="16"/>
  <c r="E58" i="16"/>
  <c r="D58" i="16"/>
  <c r="C58" i="16"/>
  <c r="P57" i="16"/>
  <c r="O57" i="16"/>
  <c r="E57" i="16"/>
  <c r="D57" i="16"/>
  <c r="C57" i="16"/>
  <c r="P56" i="16"/>
  <c r="O56" i="16"/>
  <c r="E56" i="16"/>
  <c r="D56" i="16"/>
  <c r="C56" i="16"/>
  <c r="P55" i="16"/>
  <c r="O55" i="16"/>
  <c r="E55" i="16"/>
  <c r="D55" i="16"/>
  <c r="C55" i="16"/>
  <c r="P54" i="16"/>
  <c r="O54" i="16"/>
  <c r="E54" i="16"/>
  <c r="D54" i="16"/>
  <c r="C54" i="16"/>
  <c r="P53" i="16"/>
  <c r="O53" i="16"/>
  <c r="E53" i="16"/>
  <c r="D53" i="16"/>
  <c r="C53" i="16"/>
  <c r="P52" i="16"/>
  <c r="O52" i="16"/>
  <c r="E52" i="16"/>
  <c r="D52" i="16"/>
  <c r="C52" i="16"/>
  <c r="P51" i="16"/>
  <c r="O51" i="16"/>
  <c r="E51" i="16"/>
  <c r="D51" i="16"/>
  <c r="C51" i="16"/>
  <c r="P50" i="16"/>
  <c r="O50" i="16"/>
  <c r="E50" i="16"/>
  <c r="D50" i="16"/>
  <c r="C50" i="16"/>
  <c r="P49" i="16"/>
  <c r="O49" i="16"/>
  <c r="E49" i="16"/>
  <c r="D49" i="16"/>
  <c r="C49" i="16"/>
  <c r="P48" i="16"/>
  <c r="O48" i="16"/>
  <c r="E48" i="16"/>
  <c r="D48" i="16"/>
  <c r="C48" i="16"/>
  <c r="P47" i="16"/>
  <c r="O47" i="16"/>
  <c r="E47" i="16"/>
  <c r="D47" i="16"/>
  <c r="C47" i="16"/>
  <c r="P46" i="16"/>
  <c r="O46" i="16"/>
  <c r="E46" i="16"/>
  <c r="D46" i="16"/>
  <c r="C46" i="16"/>
  <c r="P45" i="16"/>
  <c r="O45" i="16"/>
  <c r="E45" i="16"/>
  <c r="D45" i="16"/>
  <c r="C45" i="16"/>
  <c r="P44" i="16"/>
  <c r="O44" i="16"/>
  <c r="E44" i="16"/>
  <c r="D44" i="16"/>
  <c r="C44" i="16"/>
  <c r="P43" i="16"/>
  <c r="O43" i="16"/>
  <c r="E43" i="16"/>
  <c r="D43" i="16"/>
  <c r="C43" i="16"/>
  <c r="P42" i="16"/>
  <c r="O42" i="16"/>
  <c r="E42" i="16"/>
  <c r="D42" i="16"/>
  <c r="C42" i="16"/>
  <c r="P41" i="16"/>
  <c r="O41" i="16"/>
  <c r="E41" i="16"/>
  <c r="D41" i="16"/>
  <c r="C41" i="16"/>
  <c r="P40" i="16"/>
  <c r="O40" i="16"/>
  <c r="E40" i="16"/>
  <c r="D40" i="16"/>
  <c r="C40" i="16"/>
  <c r="P39" i="16"/>
  <c r="O39" i="16"/>
  <c r="E39" i="16"/>
  <c r="D39" i="16"/>
  <c r="C39" i="16"/>
  <c r="B42" i="12" l="1"/>
  <c r="X10" i="15" l="1"/>
  <c r="W10" i="15"/>
  <c r="B33" i="15"/>
  <c r="B112" i="12"/>
</calcChain>
</file>

<file path=xl/sharedStrings.xml><?xml version="1.0" encoding="utf-8"?>
<sst xmlns="http://schemas.openxmlformats.org/spreadsheetml/2006/main" count="1058" uniqueCount="200">
  <si>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</si>
  <si>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</si>
  <si>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</si>
  <si>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</si>
  <si>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</si>
  <si>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</si>
  <si>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</si>
  <si>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</si>
  <si>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</si>
  <si>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</si>
  <si>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</si>
  <si>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</si>
  <si>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</si>
  <si>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</si>
  <si>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</si>
  <si>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</si>
  <si>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</si>
  <si>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</si>
  <si>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</si>
  <si>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</si>
  <si>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</si>
  <si>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</si>
  <si>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</si>
  <si>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</si>
  <si>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</si>
  <si>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</si>
  <si>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</si>
  <si>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</si>
  <si>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</si>
  <si>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</si>
  <si>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</si>
  <si>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</si>
  <si>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</si>
  <si>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</si>
  <si>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</si>
  <si>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</si>
  <si>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</si>
  <si>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</si>
  <si>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</si>
  <si>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</si>
  <si>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</si>
  <si>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</si>
  <si>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</si>
  <si>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</si>
  <si>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</si>
  <si>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</si>
  <si>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</si>
  <si>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</si>
  <si>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</si>
  <si>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</si>
  <si>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</si>
  <si>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</si>
  <si>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</si>
  <si>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</si>
  <si>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</si>
  <si>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</si>
  <si>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</si>
  <si>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</si>
  <si>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</si>
  <si>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</si>
  <si>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</si>
  <si>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</si>
  <si>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</si>
  <si>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</si>
  <si>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</si>
  <si>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</si>
  <si>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</si>
  <si>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</si>
  <si>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</si>
  <si>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</si>
  <si>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</si>
  <si>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</si>
  <si>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</si>
  <si>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</si>
  <si>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</si>
  <si>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</si>
  <si>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</si>
  <si>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</si>
  <si>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</si>
  <si>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</si>
  <si>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</si>
  <si>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</si>
  <si>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</si>
  <si>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</si>
  <si>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</si>
  <si>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</si>
  <si>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</si>
  <si>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</si>
  <si>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</si>
  <si>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</si>
  <si>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</si>
  <si>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</si>
  <si>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</si>
  <si>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</si>
  <si>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</si>
  <si>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</si>
  <si>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</si>
  <si>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</si>
  <si>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</si>
  <si>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</si>
  <si>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</si>
  <si>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</si>
  <si>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</si>
  <si>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</si>
  <si>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</si>
  <si>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</si>
  <si>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</si>
  <si>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</si>
  <si>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</si>
  <si>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</si>
  <si>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</si>
  <si>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</si>
  <si>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</si>
  <si>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</si>
  <si>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</si>
  <si>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</si>
  <si>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</si>
  <si>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</si>
  <si>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</si>
  <si>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</si>
  <si>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</si>
  <si>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</si>
  <si>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</si>
  <si>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</si>
  <si>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</si>
  <si>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</si>
  <si>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</si>
  <si>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</si>
  <si>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</si>
  <si>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</si>
  <si>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</si>
  <si>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</si>
  <si>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</si>
  <si>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</si>
  <si>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</si>
  <si>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</si>
  <si>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</si>
  <si>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</si>
  <si>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</si>
  <si>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</si>
  <si>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</si>
  <si>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</si>
  <si>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</si>
  <si>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</si>
  <si>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</si>
  <si>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</si>
  <si>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</si>
  <si>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</si>
  <si>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</si>
  <si>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</si>
  <si>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</si>
  <si>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</si>
  <si>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</si>
  <si>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</si>
  <si>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</si>
  <si>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</si>
  <si>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</si>
  <si>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</si>
  <si>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</si>
  <si>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</si>
  <si>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</si>
  <si>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</si>
  <si>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</si>
  <si>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</si>
  <si>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</si>
  <si>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</si>
  <si>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</si>
  <si>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</si>
  <si>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</si>
  <si>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</si>
  <si>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</si>
  <si>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</si>
  <si>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</si>
  <si>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</si>
  <si>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</si>
  <si>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</si>
  <si>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</si>
  <si>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</si>
  <si>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</si>
  <si>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</si>
  <si>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</si>
  <si>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</si>
  <si>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</si>
  <si>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t>Casino Luckia Arica</t>
  </si>
  <si>
    <t>Win Systems International Holdings Inc</t>
  </si>
  <si>
    <t>Win Technologies</t>
  </si>
  <si>
    <t>Marina del Sol Chillán</t>
  </si>
  <si>
    <t>Chillán</t>
  </si>
  <si>
    <r>
      <t xml:space="preserve">Nota:
</t>
    </r>
    <r>
      <rPr>
        <sz val="7"/>
        <rFont val="Optima"/>
      </rPr>
      <t xml:space="preserve">No se contabilizan las máquinas en bodega al último día del periodo.
Información no disponible para casinos municipales.
</t>
    </r>
  </si>
  <si>
    <t>OFERTA DE JUEGOS POR CATEGORIA,  EN LOS CASINOS EN OPERACIÓN - Marzo 2020</t>
  </si>
  <si>
    <t xml:space="preserve">Al 31-03-2020
</t>
  </si>
  <si>
    <t>Win marzo 2020 y posiciones de juego al 31-03-2020</t>
  </si>
  <si>
    <t>NUMERO DE MAQUINAS DE AZAR POR FABRICANTE Y PROCEDENCIA - Marzo 2020</t>
  </si>
  <si>
    <t>POSICIONES DE JUEGO, POR CATEGORIA DE JUEGO - Marzo 2020</t>
  </si>
  <si>
    <t>WIN DIARIO POR POSICION DE JUEGO ($), SEGUN CATEGORIA - Marzo 2020</t>
  </si>
  <si>
    <t>WIN DIARIO POR POSICION DE JUEGO (US$), SEGUN CATEGORIA - Marzo 2020</t>
  </si>
  <si>
    <t>NOTA: Como medida sanitaria a causa de la pandemia de Covid-19, los casinos de juego se mantuvieron cerrados desde el 18 de marzo.</t>
  </si>
  <si>
    <t>Puerto Natales*</t>
  </si>
  <si>
    <t>*El casino de la comuna de Natales no reportó dentro de plazo la información operacional del mes de marzo 2020, por lo que será actualizada posteriormente.</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</si>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</sst>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0.0%"/>
    <numFmt numFmtId="172" formatCode="0.0"/>
    <numFmt numFmtId="173" formatCode="_-[$€-2]\ * #,##0.00_-;\-[$€-2]\ * #,##0.00_-;_-[$€-2]\ * \-??_-"/>
    <numFmt numFmtId="174" formatCode="_-* #,##0.00_-;\-* #,##0.00_-;_-* \-??_-;_-@_-"/>
    <numFmt numFmtId="175" formatCode="_(&quot;pta&quot;* #,##0.00_);_(&quot;pta&quot;* \(#,##0.00\);_(&quot;pta&quot;* &quot;-&quot;??_);_(@_)"/>
    <numFmt numFmtId="176" formatCode="_-[$€-2]\ * #,##0.00_-;\-[$€-2]\ * #,##0.00_-;_-[$€-2]\ * &quot;-&quot;??_-"/>
    <numFmt numFmtId="177" formatCode="[$-F800]dddd\,\ mmmm\ dd\,\ yyyy"/>
    <numFmt numFmtId="178" formatCode="_-&quot;$ &quot;* #,##0.00_-;&quot;-$ &quot;* #,##0.00_-;_-&quot;$ &quot;* \-??_-;_-@_-"/>
    <numFmt numFmtId="179" formatCode="_-* #,##0.0_-;\-* #,##0.0_-;_-* &quot;-&quot;_-;_-@_-"/>
    <numFmt numFmtId="180" formatCode="_-* #,##0.0_-;\-* #,##0.0_-;_-* &quot;-&quot;??_-;_-@_-"/>
  </numFmts>
  <fonts count="75">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
      <b/>
      <sz val="8"/>
      <color theme="0"/>
      <name val="Arial"/>
      <family val="2"/>
    </font>
    <font>
      <sz val="8"/>
      <color theme="0"/>
      <name val="Calibri"/>
      <family val="2"/>
      <scheme val="minor"/>
    </font>
  </fonts>
  <fills count="5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
      <patternFill patternType="solid">
        <fgColor theme="3" tint="-0.249977111117893"/>
        <bgColor indexed="64"/>
      </patternFill>
    </fill>
    <fill>
      <patternFill patternType="solid">
        <fgColor rgb="FF002060"/>
        <bgColor indexed="64"/>
      </patternFill>
    </fill>
  </fills>
  <borders count="65">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3" fontId="36" fillId="0" borderId="0" applyFill="0" applyBorder="0" applyAlignment="0" applyProtection="0"/>
    <xf numFmtId="0" fontId="45" fillId="8" borderId="0" applyNumberFormat="0" applyBorder="0" applyAlignment="0" applyProtection="0"/>
    <xf numFmtId="174"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8" fontId="36" fillId="0" borderId="0" applyFont="0" applyFill="0" applyBorder="0" applyAlignment="0" applyProtection="0"/>
    <xf numFmtId="0" fontId="36" fillId="0" borderId="0"/>
    <xf numFmtId="167" fontId="36" fillId="0" borderId="0" applyFont="0" applyFill="0" applyBorder="0" applyAlignment="0" applyProtection="0"/>
    <xf numFmtId="175"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6" fontId="3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4"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7" fontId="36" fillId="0" borderId="0" applyFont="0" applyFill="0" applyBorder="0" applyAlignment="0" applyProtection="0"/>
    <xf numFmtId="171"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4"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52">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65"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23" fillId="0" borderId="0" xfId="0" applyFont="1"/>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169" fontId="23" fillId="0" borderId="0" xfId="5" applyNumberFormat="1" applyFont="1"/>
    <xf numFmtId="0" fontId="23" fillId="3" borderId="0" xfId="0" applyFont="1" applyFill="1" applyAlignment="1">
      <alignment horizontal="center"/>
    </xf>
    <xf numFmtId="0" fontId="23" fillId="0" borderId="4" xfId="0" applyFont="1" applyBorder="1"/>
    <xf numFmtId="0" fontId="4" fillId="0" borderId="5" xfId="0" applyFont="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9" fontId="31" fillId="4" borderId="0" xfId="2" applyNumberFormat="1" applyFont="1" applyFill="1" applyAlignment="1">
      <alignment vertical="center"/>
    </xf>
    <xf numFmtId="169" fontId="31" fillId="4" borderId="12" xfId="3" applyFont="1" applyBorder="1" applyAlignment="1">
      <alignment vertical="center"/>
    </xf>
    <xf numFmtId="169" fontId="31" fillId="4" borderId="13" xfId="3" applyFont="1" applyBorder="1" applyAlignment="1">
      <alignment vertical="center"/>
    </xf>
    <xf numFmtId="169" fontId="31" fillId="4" borderId="14" xfId="3" applyFont="1" applyBorder="1" applyAlignment="1">
      <alignment vertical="center"/>
    </xf>
    <xf numFmtId="169" fontId="31" fillId="4" borderId="0" xfId="3" applyFont="1" applyAlignment="1">
      <alignment vertical="center"/>
    </xf>
    <xf numFmtId="167" fontId="1" fillId="0" borderId="0" xfId="0" applyNumberFormat="1" applyFont="1"/>
    <xf numFmtId="9" fontId="23" fillId="3" borderId="0" xfId="6" applyFont="1" applyFill="1"/>
    <xf numFmtId="171" fontId="31" fillId="4" borderId="0" xfId="3" applyNumberFormat="1" applyFont="1" applyAlignment="1">
      <alignment vertical="center"/>
    </xf>
    <xf numFmtId="165" fontId="22" fillId="2" borderId="1" xfId="1" applyNumberFormat="1" applyFont="1" applyAlignment="1"/>
    <xf numFmtId="169" fontId="1" fillId="0" borderId="0" xfId="5" applyNumberFormat="1" applyFont="1"/>
    <xf numFmtId="172"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Border="1">
      <alignment horizontal="center" vertical="center" wrapText="1"/>
    </xf>
    <xf numFmtId="17" fontId="7" fillId="5" borderId="20" xfId="7" applyBorder="1">
      <alignment horizontal="center" vertical="center" wrapText="1"/>
    </xf>
    <xf numFmtId="171" fontId="31" fillId="4" borderId="0" xfId="3" applyNumberFormat="1" applyFont="1" applyAlignment="1">
      <alignment horizontal="right" vertical="center"/>
    </xf>
    <xf numFmtId="3" fontId="33" fillId="2" borderId="11" xfId="1" applyFont="1" applyBorder="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ill="1" applyBorder="1" applyAlignment="1">
      <alignment vertical="center" wrapText="1"/>
    </xf>
    <xf numFmtId="3" fontId="34" fillId="3" borderId="0" xfId="3" applyNumberFormat="1" applyFont="1" applyFill="1" applyAlignment="1">
      <alignment horizontal="center" vertical="center"/>
    </xf>
    <xf numFmtId="170" fontId="31" fillId="3" borderId="0" xfId="3" applyNumberFormat="1" applyFont="1" applyFill="1" applyAlignment="1">
      <alignment horizontal="center" vertical="center"/>
    </xf>
    <xf numFmtId="171"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3" fontId="33" fillId="3" borderId="19" xfId="0" applyNumberFormat="1" applyFont="1" applyFill="1" applyBorder="1" applyAlignment="1">
      <alignment vertical="center"/>
    </xf>
    <xf numFmtId="3" fontId="32" fillId="3" borderId="34" xfId="2" applyNumberFormat="1" applyFont="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1" fontId="31" fillId="4" borderId="36" xfId="3" applyNumberFormat="1" applyFont="1" applyBorder="1" applyAlignment="1">
      <alignment vertical="center"/>
    </xf>
    <xf numFmtId="171" fontId="31" fillId="4" borderId="37" xfId="3" applyNumberFormat="1" applyFont="1" applyBorder="1" applyAlignment="1">
      <alignment vertical="center"/>
    </xf>
    <xf numFmtId="169" fontId="31" fillId="4" borderId="19" xfId="3" applyFont="1" applyBorder="1" applyAlignment="1">
      <alignment vertical="center"/>
    </xf>
    <xf numFmtId="169" fontId="31" fillId="4" borderId="20" xfId="3" applyFont="1" applyBorder="1" applyAlignment="1">
      <alignment vertical="center"/>
    </xf>
    <xf numFmtId="169" fontId="31" fillId="4" borderId="35" xfId="3" applyFont="1" applyBorder="1" applyAlignment="1">
      <alignment vertical="center"/>
    </xf>
    <xf numFmtId="167"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xf numFmtId="165" fontId="22" fillId="3" borderId="1" xfId="1" applyNumberFormat="1" applyFont="1" applyFill="1" applyAlignment="1"/>
    <xf numFmtId="3" fontId="33" fillId="2" borderId="19" xfId="0" applyNumberFormat="1" applyFont="1" applyFill="1" applyBorder="1" applyAlignment="1">
      <alignment vertical="center"/>
    </xf>
    <xf numFmtId="3" fontId="33" fillId="3" borderId="11" xfId="1" applyFont="1" applyFill="1" applyBorder="1">
      <alignment vertical="center"/>
    </xf>
    <xf numFmtId="17" fontId="5" fillId="5" borderId="0" xfId="7" applyFont="1" applyBorder="1" applyAlignment="1">
      <alignment horizontal="center" vertical="center"/>
    </xf>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Alignment="1">
      <alignment vertical="top"/>
    </xf>
    <xf numFmtId="169" fontId="31" fillId="4" borderId="36" xfId="3"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Alignment="1">
      <alignment horizontal="center"/>
    </xf>
    <xf numFmtId="170" fontId="22" fillId="3" borderId="0" xfId="0" applyNumberFormat="1" applyFont="1" applyFill="1" applyAlignment="1">
      <alignment horizontal="center"/>
    </xf>
    <xf numFmtId="170" fontId="22" fillId="3" borderId="0" xfId="1" applyNumberFormat="1" applyFont="1" applyFill="1" applyBorder="1" applyAlignment="1">
      <alignment horizontal="center"/>
    </xf>
    <xf numFmtId="170"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9"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9"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Alignment="1">
      <alignment horizontal="center" vertical="center" wrapText="1"/>
    </xf>
    <xf numFmtId="3" fontId="9" fillId="3" borderId="35" xfId="0" applyNumberFormat="1" applyFont="1" applyFill="1" applyBorder="1" applyAlignment="1">
      <alignment vertical="center"/>
    </xf>
    <xf numFmtId="165" fontId="60" fillId="3" borderId="23" xfId="0" applyNumberFormat="1" applyFont="1" applyFill="1" applyBorder="1"/>
    <xf numFmtId="0" fontId="61" fillId="3" borderId="0" xfId="0" applyFont="1" applyFill="1"/>
    <xf numFmtId="169" fontId="31" fillId="4" borderId="0" xfId="2" applyNumberFormat="1" applyFont="1" applyFill="1" applyAlignment="1">
      <alignment horizontal="right" vertical="center"/>
    </xf>
    <xf numFmtId="165" fontId="22" fillId="3" borderId="0" xfId="0" applyNumberFormat="1" applyFont="1" applyFill="1"/>
    <xf numFmtId="3" fontId="62" fillId="3" borderId="0" xfId="2" applyNumberFormat="1" applyFont="1" applyAlignment="1">
      <alignment vertical="center"/>
    </xf>
    <xf numFmtId="3" fontId="60" fillId="3" borderId="0" xfId="6" applyNumberFormat="1" applyFont="1" applyFill="1" applyAlignment="1">
      <alignment horizontal="right"/>
    </xf>
    <xf numFmtId="0" fontId="63" fillId="0" borderId="0" xfId="0" applyFont="1"/>
    <xf numFmtId="0" fontId="10" fillId="0" borderId="0" xfId="0" applyFont="1" applyAlignment="1">
      <alignment horizontal="right"/>
    </xf>
    <xf numFmtId="17" fontId="7" fillId="5" borderId="0" xfId="7" applyBorder="1" applyAlignment="1">
      <alignment horizontal="right" vertical="center" wrapText="1"/>
    </xf>
    <xf numFmtId="165" fontId="22" fillId="3" borderId="0" xfId="0" applyNumberFormat="1" applyFont="1" applyFill="1" applyAlignment="1">
      <alignment horizontal="right"/>
    </xf>
    <xf numFmtId="17" fontId="5" fillId="5" borderId="0" xfId="2" applyNumberFormat="1" applyFont="1" applyFill="1" applyAlignment="1">
      <alignment horizontal="right" vertical="center"/>
    </xf>
    <xf numFmtId="0" fontId="1" fillId="0" borderId="0" xfId="0" applyFont="1" applyAlignment="1">
      <alignment horizontal="right"/>
    </xf>
    <xf numFmtId="172" fontId="23" fillId="0" borderId="0" xfId="0" applyNumberFormat="1" applyFont="1" applyAlignment="1">
      <alignment horizontal="right"/>
    </xf>
    <xf numFmtId="17" fontId="5" fillId="5" borderId="0" xfId="2" applyNumberFormat="1" applyFont="1" applyFill="1" applyAlignment="1">
      <alignment horizontal="left" vertical="center"/>
    </xf>
    <xf numFmtId="3" fontId="61" fillId="3" borderId="0" xfId="0" applyNumberFormat="1" applyFont="1" applyFill="1"/>
    <xf numFmtId="0" fontId="64" fillId="3" borderId="0" xfId="0" applyFont="1" applyFill="1"/>
    <xf numFmtId="167" fontId="31" fillId="4" borderId="0" xfId="3" applyNumberFormat="1" applyFont="1" applyAlignment="1">
      <alignment vertical="center"/>
    </xf>
    <xf numFmtId="180" fontId="31" fillId="4" borderId="20" xfId="3" applyNumberFormat="1" applyFont="1" applyBorder="1" applyAlignment="1">
      <alignment vertical="center"/>
    </xf>
    <xf numFmtId="180" fontId="31" fillId="4" borderId="0" xfId="3" applyNumberFormat="1" applyFont="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Alignment="1">
      <alignment horizontal="left" vertical="center" wrapText="1"/>
    </xf>
    <xf numFmtId="169" fontId="66" fillId="4" borderId="19" xfId="2" applyNumberFormat="1" applyFont="1" applyFill="1" applyBorder="1" applyAlignment="1">
      <alignment vertical="center"/>
    </xf>
    <xf numFmtId="169" fontId="66" fillId="4" borderId="0" xfId="2" applyNumberFormat="1" applyFont="1" applyFill="1" applyAlignment="1">
      <alignment vertical="center"/>
    </xf>
    <xf numFmtId="3" fontId="67" fillId="3" borderId="1" xfId="0" applyNumberFormat="1" applyFont="1" applyFill="1" applyBorder="1" applyAlignment="1">
      <alignment horizontal="center"/>
    </xf>
    <xf numFmtId="3" fontId="67" fillId="2" borderId="1" xfId="1" applyFont="1" applyAlignment="1">
      <alignment horizontal="center"/>
    </xf>
    <xf numFmtId="3" fontId="67" fillId="2" borderId="10" xfId="1" applyFont="1" applyBorder="1" applyAlignment="1">
      <alignment horizontal="center"/>
    </xf>
    <xf numFmtId="3" fontId="67" fillId="3" borderId="10" xfId="0" applyNumberFormat="1" applyFont="1" applyFill="1" applyBorder="1" applyAlignment="1">
      <alignment horizontal="center"/>
    </xf>
    <xf numFmtId="3" fontId="67" fillId="3" borderId="1" xfId="1" applyFont="1" applyFill="1" applyAlignment="1">
      <alignment horizontal="center"/>
    </xf>
    <xf numFmtId="3" fontId="67" fillId="3" borderId="10" xfId="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5" fontId="67" fillId="3" borderId="1" xfId="0" applyNumberFormat="1" applyFont="1" applyFill="1" applyBorder="1"/>
    <xf numFmtId="165" fontId="67" fillId="3" borderId="1" xfId="5" applyNumberFormat="1" applyFont="1" applyFill="1" applyBorder="1"/>
    <xf numFmtId="165" fontId="67" fillId="2" borderId="1" xfId="1" applyNumberFormat="1" applyFont="1" applyAlignment="1"/>
    <xf numFmtId="165" fontId="67" fillId="3" borderId="1" xfId="1" applyNumberFormat="1" applyFont="1" applyFill="1" applyAlignment="1"/>
    <xf numFmtId="165" fontId="67" fillId="2" borderId="1" xfId="0" applyNumberFormat="1" applyFont="1" applyFill="1" applyBorder="1"/>
    <xf numFmtId="165"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lignment vertical="center"/>
    </xf>
    <xf numFmtId="3" fontId="67" fillId="3" borderId="31" xfId="2" applyNumberFormat="1" applyFont="1" applyBorder="1" applyAlignment="1">
      <alignment vertical="center"/>
    </xf>
    <xf numFmtId="3" fontId="67" fillId="3" borderId="1" xfId="1" applyFont="1" applyFill="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165" fontId="68" fillId="3" borderId="1" xfId="1" applyNumberFormat="1" applyFont="1" applyFill="1" applyAlignment="1"/>
    <xf numFmtId="3" fontId="67" fillId="3" borderId="19" xfId="0" applyNumberFormat="1" applyFont="1" applyFill="1" applyBorder="1" applyAlignment="1">
      <alignment vertical="center"/>
    </xf>
    <xf numFmtId="3" fontId="67" fillId="2" borderId="11" xfId="1" applyFont="1" applyBorder="1">
      <alignment vertical="center"/>
    </xf>
    <xf numFmtId="3" fontId="67" fillId="3" borderId="34" xfId="2" applyNumberFormat="1" applyFont="1" applyBorder="1" applyAlignment="1">
      <alignment vertical="center"/>
    </xf>
    <xf numFmtId="3" fontId="68" fillId="2" borderId="11" xfId="1" applyFont="1" applyBorder="1">
      <alignment vertical="center"/>
    </xf>
    <xf numFmtId="165" fontId="68" fillId="2" borderId="1" xfId="1" applyNumberFormat="1" applyFont="1" applyAlignment="1"/>
    <xf numFmtId="3" fontId="68" fillId="2" borderId="1" xfId="1" applyFont="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5" fontId="68" fillId="2" borderId="1" xfId="0" applyNumberFormat="1" applyFont="1" applyFill="1" applyBorder="1"/>
    <xf numFmtId="3" fontId="68" fillId="2" borderId="1" xfId="0" applyNumberFormat="1" applyFont="1" applyFill="1" applyBorder="1" applyAlignment="1">
      <alignment horizontal="center"/>
    </xf>
    <xf numFmtId="170" fontId="67" fillId="3" borderId="1" xfId="0" applyNumberFormat="1" applyFont="1" applyFill="1" applyBorder="1" applyAlignment="1">
      <alignment horizontal="center"/>
    </xf>
    <xf numFmtId="170" fontId="67" fillId="2" borderId="1" xfId="1" applyNumberFormat="1" applyFont="1" applyAlignment="1">
      <alignment horizontal="center"/>
    </xf>
    <xf numFmtId="170" fontId="67" fillId="2" borderId="10" xfId="1" applyNumberFormat="1" applyFont="1" applyBorder="1" applyAlignment="1">
      <alignment horizontal="center"/>
    </xf>
    <xf numFmtId="170" fontId="67" fillId="3" borderId="10" xfId="0" applyNumberFormat="1" applyFont="1" applyFill="1" applyBorder="1" applyAlignment="1">
      <alignment horizontal="center"/>
    </xf>
    <xf numFmtId="3" fontId="67" fillId="2" borderId="19" xfId="1" applyFont="1" applyBorder="1">
      <alignment vertical="center"/>
    </xf>
    <xf numFmtId="3" fontId="67" fillId="3" borderId="11" xfId="1" applyFont="1" applyFill="1" applyBorder="1">
      <alignment vertical="center"/>
    </xf>
    <xf numFmtId="170" fontId="67" fillId="3" borderId="1" xfId="1" applyNumberFormat="1" applyFont="1" applyFill="1" applyAlignment="1">
      <alignment horizontal="center"/>
    </xf>
    <xf numFmtId="170"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70" fontId="67" fillId="2" borderId="1" xfId="0" applyNumberFormat="1" applyFont="1" applyFill="1" applyBorder="1" applyAlignment="1">
      <alignment horizontal="center"/>
    </xf>
    <xf numFmtId="170" fontId="67" fillId="2" borderId="10" xfId="0" applyNumberFormat="1" applyFont="1" applyFill="1" applyBorder="1" applyAlignment="1">
      <alignment horizontal="center"/>
    </xf>
    <xf numFmtId="170" fontId="68" fillId="2" borderId="1" xfId="0" applyNumberFormat="1" applyFont="1" applyFill="1" applyBorder="1" applyAlignment="1">
      <alignment horizontal="center"/>
    </xf>
    <xf numFmtId="165" fontId="67" fillId="3" borderId="7" xfId="2" applyNumberFormat="1" applyFont="1" applyBorder="1"/>
    <xf numFmtId="165" fontId="67" fillId="3" borderId="61" xfId="2" applyNumberFormat="1" applyFont="1" applyBorder="1"/>
    <xf numFmtId="165" fontId="67" fillId="3" borderId="51" xfId="2" applyNumberFormat="1" applyFont="1" applyBorder="1"/>
    <xf numFmtId="165" fontId="67" fillId="2" borderId="6" xfId="2" applyNumberFormat="1" applyFont="1" applyFill="1" applyBorder="1"/>
    <xf numFmtId="165" fontId="67" fillId="2" borderId="61" xfId="2" applyNumberFormat="1" applyFont="1" applyFill="1" applyBorder="1"/>
    <xf numFmtId="165" fontId="67" fillId="2" borderId="51" xfId="2" applyNumberFormat="1" applyFont="1" applyFill="1" applyBorder="1"/>
    <xf numFmtId="165" fontId="67" fillId="3" borderId="6" xfId="2" applyNumberFormat="1" applyFont="1" applyBorder="1"/>
    <xf numFmtId="165" fontId="67" fillId="2" borderId="7" xfId="2" applyNumberFormat="1" applyFont="1" applyFill="1" applyBorder="1"/>
    <xf numFmtId="0" fontId="67" fillId="0" borderId="0" xfId="0" applyFont="1"/>
    <xf numFmtId="0" fontId="67" fillId="3" borderId="4" xfId="0" applyFont="1" applyFill="1" applyBorder="1"/>
    <xf numFmtId="3" fontId="67" fillId="0" borderId="0" xfId="0" applyNumberFormat="1" applyFont="1"/>
    <xf numFmtId="0" fontId="68" fillId="0" borderId="0" xfId="0" applyFont="1"/>
    <xf numFmtId="3" fontId="68" fillId="3" borderId="1" xfId="1" applyFont="1" applyFill="1">
      <alignment vertical="center"/>
    </xf>
    <xf numFmtId="0" fontId="68" fillId="3" borderId="4" xfId="0" applyFont="1" applyFill="1" applyBorder="1"/>
    <xf numFmtId="3" fontId="68" fillId="0" borderId="0" xfId="0" applyNumberFormat="1" applyFont="1"/>
    <xf numFmtId="165" fontId="67" fillId="3" borderId="10" xfId="1" applyNumberFormat="1" applyFont="1" applyFill="1" applyBorder="1" applyAlignment="1"/>
    <xf numFmtId="165" fontId="67" fillId="2" borderId="10" xfId="5" applyNumberFormat="1" applyFont="1" applyFill="1" applyBorder="1"/>
    <xf numFmtId="3" fontId="67" fillId="3" borderId="22" xfId="1" applyFont="1" applyFill="1" applyBorder="1">
      <alignment vertical="center"/>
    </xf>
    <xf numFmtId="165" fontId="67" fillId="3" borderId="23" xfId="1" applyNumberFormat="1" applyFont="1" applyFill="1" applyBorder="1" applyAlignment="1"/>
    <xf numFmtId="165" fontId="67" fillId="3" borderId="24" xfId="1" applyNumberFormat="1" applyFont="1" applyFill="1" applyBorder="1" applyAlignment="1"/>
    <xf numFmtId="0" fontId="69" fillId="0" borderId="0" xfId="0" applyFont="1"/>
    <xf numFmtId="165" fontId="67" fillId="2" borderId="10" xfId="1" applyNumberFormat="1" applyFont="1" applyBorder="1" applyAlignment="1"/>
    <xf numFmtId="165"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xf numFmtId="0" fontId="70" fillId="0" borderId="4" xfId="0" applyFont="1" applyBorder="1"/>
    <xf numFmtId="0" fontId="70" fillId="3" borderId="0" xfId="0" applyFont="1" applyFill="1"/>
    <xf numFmtId="171" fontId="67" fillId="3" borderId="1" xfId="6" applyNumberFormat="1" applyFont="1" applyFill="1" applyBorder="1" applyAlignment="1">
      <alignment horizontal="right"/>
    </xf>
    <xf numFmtId="0" fontId="69" fillId="3" borderId="0" xfId="0" applyFont="1" applyFill="1"/>
    <xf numFmtId="171" fontId="67" fillId="2" borderId="1" xfId="6" applyNumberFormat="1" applyFont="1" applyFill="1" applyBorder="1" applyAlignment="1">
      <alignment horizontal="right"/>
    </xf>
    <xf numFmtId="9" fontId="70" fillId="3" borderId="0" xfId="6" applyFont="1" applyFill="1"/>
    <xf numFmtId="171" fontId="67" fillId="3" borderId="1" xfId="0" applyNumberFormat="1" applyFont="1" applyFill="1" applyBorder="1"/>
    <xf numFmtId="171" fontId="67" fillId="2" borderId="1" xfId="1" applyNumberFormat="1" applyFont="1" applyAlignment="1"/>
    <xf numFmtId="171" fontId="67" fillId="3" borderId="1" xfId="1" applyNumberFormat="1" applyFont="1" applyFill="1" applyAlignment="1"/>
    <xf numFmtId="0" fontId="71" fillId="0" borderId="0" xfId="0" applyFont="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1" fontId="67" fillId="51" borderId="53" xfId="6" applyNumberFormat="1" applyFont="1" applyFill="1" applyBorder="1" applyAlignment="1">
      <alignment horizontal="right"/>
    </xf>
    <xf numFmtId="171"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1" fontId="67" fillId="52" borderId="53" xfId="6" applyNumberFormat="1" applyFont="1" applyFill="1" applyBorder="1" applyAlignment="1">
      <alignment horizontal="right"/>
    </xf>
    <xf numFmtId="171"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5" fontId="22" fillId="3" borderId="0" xfId="0" applyNumberFormat="1" applyFont="1" applyFill="1" applyAlignment="1">
      <alignment horizontal="center"/>
    </xf>
    <xf numFmtId="170" fontId="68" fillId="2" borderId="10" xfId="0" applyNumberFormat="1" applyFont="1" applyFill="1" applyBorder="1" applyAlignment="1">
      <alignment horizontal="center"/>
    </xf>
    <xf numFmtId="170" fontId="31" fillId="4" borderId="37" xfId="3" applyNumberFormat="1" applyFont="1" applyBorder="1" applyAlignment="1">
      <alignment horizontal="center" vertical="center"/>
    </xf>
    <xf numFmtId="165" fontId="67" fillId="3" borderId="10" xfId="0" applyNumberFormat="1" applyFont="1" applyFill="1" applyBorder="1"/>
    <xf numFmtId="41" fontId="67" fillId="3" borderId="34" xfId="2" applyNumberFormat="1" applyFont="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171" fontId="67" fillId="2" borderId="1" xfId="6" applyNumberFormat="1" applyFont="1" applyFill="1" applyBorder="1"/>
    <xf numFmtId="171" fontId="67" fillId="3" borderId="1" xfId="6" applyNumberFormat="1" applyFont="1" applyFill="1" applyBorder="1"/>
    <xf numFmtId="167" fontId="31" fillId="4" borderId="37" xfId="3" applyNumberFormat="1" applyFont="1" applyBorder="1" applyAlignment="1">
      <alignment vertical="center"/>
    </xf>
    <xf numFmtId="171" fontId="67" fillId="3" borderId="10" xfId="6" applyNumberFormat="1" applyFont="1" applyFill="1" applyBorder="1" applyAlignment="1">
      <alignment horizontal="right"/>
    </xf>
    <xf numFmtId="3" fontId="62" fillId="3" borderId="34" xfId="2" applyNumberFormat="1" applyFont="1" applyFill="1" applyBorder="1" applyAlignment="1">
      <alignment vertical="center"/>
    </xf>
    <xf numFmtId="165" fontId="60" fillId="3" borderId="1" xfId="0" applyNumberFormat="1" applyFont="1" applyFill="1" applyBorder="1"/>
    <xf numFmtId="3" fontId="68" fillId="3" borderId="1" xfId="0" applyNumberFormat="1" applyFont="1" applyFill="1" applyBorder="1" applyAlignment="1">
      <alignment horizontal="center"/>
    </xf>
    <xf numFmtId="3" fontId="68" fillId="3" borderId="10" xfId="0" applyNumberFormat="1" applyFont="1" applyFill="1" applyBorder="1" applyAlignment="1">
      <alignment horizontal="center"/>
    </xf>
    <xf numFmtId="3" fontId="68" fillId="3" borderId="31" xfId="2" applyNumberFormat="1" applyFont="1" applyFill="1" applyBorder="1" applyAlignment="1">
      <alignment vertical="center"/>
    </xf>
    <xf numFmtId="165" fontId="68" fillId="3" borderId="1" xfId="0" applyNumberFormat="1" applyFont="1" applyFill="1" applyBorder="1"/>
    <xf numFmtId="3" fontId="68" fillId="3" borderId="34" xfId="2" applyNumberFormat="1" applyFont="1" applyFill="1" applyBorder="1" applyAlignment="1">
      <alignment vertical="center"/>
    </xf>
    <xf numFmtId="169" fontId="66" fillId="4" borderId="0" xfId="2" applyNumberFormat="1" applyFont="1" applyFill="1" applyAlignment="1">
      <alignment horizontal="right" vertical="center"/>
    </xf>
    <xf numFmtId="0" fontId="1" fillId="0" borderId="0" xfId="0" applyFont="1" applyAlignment="1"/>
    <xf numFmtId="17" fontId="5" fillId="5" borderId="0" xfId="2" applyNumberFormat="1" applyFont="1" applyFill="1" applyAlignment="1">
      <alignment vertical="center"/>
    </xf>
    <xf numFmtId="165" fontId="67" fillId="2" borderId="6" xfId="2" applyNumberFormat="1" applyFont="1" applyFill="1" applyBorder="1" applyAlignment="1"/>
    <xf numFmtId="165" fontId="67" fillId="3" borderId="7" xfId="2" applyNumberFormat="1" applyFont="1" applyBorder="1" applyAlignment="1"/>
    <xf numFmtId="165" fontId="67" fillId="3" borderId="6" xfId="2" applyNumberFormat="1" applyFont="1" applyBorder="1" applyAlignment="1"/>
    <xf numFmtId="165" fontId="67" fillId="2" borderId="7" xfId="2" applyNumberFormat="1" applyFont="1" applyFill="1" applyBorder="1" applyAlignment="1"/>
    <xf numFmtId="0" fontId="74" fillId="53" borderId="0" xfId="0" applyFont="1" applyFill="1"/>
    <xf numFmtId="0" fontId="1" fillId="53" borderId="0" xfId="0" applyFont="1" applyFill="1"/>
    <xf numFmtId="0" fontId="73" fillId="53" borderId="0" xfId="0" applyFont="1" applyFill="1" applyAlignment="1">
      <alignment vertical="center"/>
    </xf>
    <xf numFmtId="0" fontId="10" fillId="53" borderId="0" xfId="0" applyFont="1" applyFill="1"/>
    <xf numFmtId="0" fontId="73" fillId="0" borderId="0" xfId="0" applyFont="1" applyFill="1" applyAlignment="1">
      <alignment vertical="center"/>
    </xf>
    <xf numFmtId="0" fontId="10" fillId="0" borderId="0" xfId="0" applyFont="1" applyFill="1"/>
    <xf numFmtId="0" fontId="10" fillId="0" borderId="0" xfId="0" applyFont="1" applyFill="1" applyAlignment="1">
      <alignment horizontal="right"/>
    </xf>
    <xf numFmtId="0" fontId="1" fillId="0" borderId="0" xfId="0" applyFont="1" applyFill="1"/>
    <xf numFmtId="0" fontId="1" fillId="0" borderId="0" xfId="0" applyFont="1" applyFill="1" applyAlignment="1"/>
    <xf numFmtId="0" fontId="74" fillId="0" borderId="0" xfId="0" applyFont="1" applyFill="1"/>
    <xf numFmtId="0" fontId="73" fillId="54" borderId="0" xfId="0" applyFont="1" applyFill="1" applyAlignment="1">
      <alignment vertical="center"/>
    </xf>
    <xf numFmtId="0" fontId="10" fillId="54" borderId="0" xfId="0" applyFont="1" applyFill="1"/>
    <xf numFmtId="3" fontId="33" fillId="3" borderId="48" xfId="0" applyNumberFormat="1" applyFont="1" applyFill="1" applyBorder="1" applyAlignment="1">
      <alignment horizontal="left" vertical="top" wrapText="1"/>
    </xf>
    <xf numFmtId="3" fontId="6" fillId="4" borderId="32" xfId="8" applyNumberFormat="1" applyBorder="1">
      <alignment horizontal="center" vertical="center" wrapText="1"/>
    </xf>
    <xf numFmtId="3" fontId="6" fillId="4" borderId="48" xfId="8" applyNumberFormat="1" applyBorder="1">
      <alignment horizontal="center" vertical="center" wrapText="1"/>
    </xf>
    <xf numFmtId="3" fontId="6" fillId="4" borderId="49" xfId="8" applyNumberFormat="1" applyBorder="1">
      <alignment horizontal="center" vertical="center" wrapText="1"/>
    </xf>
    <xf numFmtId="17" fontId="7" fillId="5" borderId="19" xfId="7" applyBorder="1">
      <alignment horizontal="center" vertical="center" wrapText="1"/>
    </xf>
    <xf numFmtId="17" fontId="7" fillId="5" borderId="29" xfId="7" applyBorder="1">
      <alignment horizontal="center" vertical="center" wrapText="1"/>
    </xf>
    <xf numFmtId="17" fontId="7" fillId="5" borderId="27" xfId="7" applyBorder="1">
      <alignment horizontal="center" vertical="center" wrapText="1"/>
    </xf>
    <xf numFmtId="17" fontId="7" fillId="5" borderId="28" xfId="7" applyBorder="1">
      <alignment horizontal="center" vertical="center" wrapText="1"/>
    </xf>
    <xf numFmtId="17" fontId="7" fillId="5" borderId="5" xfId="7" applyBorder="1">
      <alignment horizontal="center" vertical="center" wrapText="1"/>
    </xf>
    <xf numFmtId="17" fontId="7" fillId="5" borderId="0" xfId="7" applyBorder="1">
      <alignment horizontal="center" vertical="center" wrapText="1"/>
    </xf>
    <xf numFmtId="17" fontId="7" fillId="5" borderId="50" xfId="7" applyBorder="1">
      <alignment horizontal="center" vertical="center" wrapText="1"/>
    </xf>
    <xf numFmtId="0" fontId="65" fillId="3" borderId="0" xfId="0" applyFont="1" applyFill="1" applyAlignment="1">
      <alignment horizontal="left" vertical="center" wrapText="1"/>
    </xf>
    <xf numFmtId="0" fontId="4" fillId="3" borderId="0" xfId="0" applyFont="1" applyFill="1" applyAlignment="1">
      <alignment horizontal="left" vertical="center" wrapText="1"/>
    </xf>
    <xf numFmtId="3" fontId="6" fillId="4" borderId="47" xfId="8" applyNumberFormat="1" applyBorder="1">
      <alignment horizontal="center" vertical="center" wrapText="1"/>
    </xf>
    <xf numFmtId="17" fontId="7" fillId="5" borderId="20" xfId="7" applyBorder="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lignment horizontal="center" vertical="center" wrapText="1"/>
    </xf>
    <xf numFmtId="17" fontId="5" fillId="5" borderId="63" xfId="7" applyFont="1" applyBorder="1">
      <alignment horizontal="center" vertical="center" wrapText="1"/>
    </xf>
    <xf numFmtId="17" fontId="7" fillId="5" borderId="9" xfId="7" applyBorder="1">
      <alignment horizontal="center" vertical="center" wrapText="1"/>
    </xf>
    <xf numFmtId="3" fontId="33" fillId="3" borderId="64" xfId="0" applyNumberFormat="1" applyFont="1" applyFill="1" applyBorder="1" applyAlignment="1">
      <alignment horizontal="left" vertical="top" wrapText="1"/>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3" fontId="6" fillId="4" borderId="20" xfId="8" applyNumberFormat="1" applyBorder="1">
      <alignment horizontal="center" vertical="center" wrapText="1"/>
    </xf>
    <xf numFmtId="17" fontId="7" fillId="3" borderId="0" xfId="7" applyFill="1" applyBorder="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Border="1">
      <alignment horizontal="center" vertical="center" wrapText="1"/>
    </xf>
    <xf numFmtId="3" fontId="6" fillId="4" borderId="18" xfId="8" applyNumberForma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2020</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43</xdr:row>
      <xdr:rowOff>66675</xdr:rowOff>
    </xdr:from>
    <xdr:to>
      <xdr:col>5</xdr:col>
      <xdr:colOff>17461</xdr:colOff>
      <xdr:row>44</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42</xdr:row>
      <xdr:rowOff>438150</xdr:rowOff>
    </xdr:from>
    <xdr:to>
      <xdr:col>9</xdr:col>
      <xdr:colOff>361950</xdr:colOff>
      <xdr:row>48</xdr:row>
      <xdr:rowOff>148665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38</xdr:row>
      <xdr:rowOff>123825</xdr:rowOff>
    </xdr:from>
    <xdr:to>
      <xdr:col>12</xdr:col>
      <xdr:colOff>480647</xdr:colOff>
      <xdr:row>44</xdr:row>
      <xdr:rowOff>171450</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32</xdr:row>
      <xdr:rowOff>47625</xdr:rowOff>
    </xdr:from>
    <xdr:to>
      <xdr:col>13</xdr:col>
      <xdr:colOff>56109</xdr:colOff>
      <xdr:row>33</xdr:row>
      <xdr:rowOff>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239</xdr:row>
      <xdr:rowOff>152400</xdr:rowOff>
    </xdr:from>
    <xdr:to>
      <xdr:col>5</xdr:col>
      <xdr:colOff>255586</xdr:colOff>
      <xdr:row>241</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111</xdr:row>
      <xdr:rowOff>39565</xdr:rowOff>
    </xdr:from>
    <xdr:to>
      <xdr:col>5</xdr:col>
      <xdr:colOff>375563</xdr:colOff>
      <xdr:row>112</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142875</xdr:colOff>
      <xdr:row>112</xdr:row>
      <xdr:rowOff>135548</xdr:rowOff>
    </xdr:from>
    <xdr:to>
      <xdr:col>8</xdr:col>
      <xdr:colOff>666750</xdr:colOff>
      <xdr:row>119</xdr:row>
      <xdr:rowOff>2198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42875" y="1637567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8023012" cy="1385727"/>
        </a:xfrm>
        <a:prstGeom prst="rect">
          <a:avLst/>
        </a:prstGeom>
      </xdr:spPr>
    </xdr:pic>
    <xdr:clientData/>
  </xdr:twoCellAnchor>
  <xdr:twoCellAnchor>
    <xdr:from>
      <xdr:col>8</xdr:col>
      <xdr:colOff>87313</xdr:colOff>
      <xdr:row>47</xdr:row>
      <xdr:rowOff>76201</xdr:rowOff>
    </xdr:from>
    <xdr:to>
      <xdr:col>9</xdr:col>
      <xdr:colOff>190499</xdr:colOff>
      <xdr:row>49</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61</xdr:row>
      <xdr:rowOff>69056</xdr:rowOff>
    </xdr:from>
    <xdr:to>
      <xdr:col>10</xdr:col>
      <xdr:colOff>444516</xdr:colOff>
      <xdr:row>68</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10515" y="9220676"/>
          <a:ext cx="7936881" cy="1147058"/>
        </a:xfrm>
        <a:prstGeom prst="rect">
          <a:avLst/>
        </a:prstGeom>
        <a:noFill/>
        <a:ln w="9525">
          <a:noFill/>
          <a:miter lim="800000"/>
          <a:headEnd/>
          <a:tailEnd/>
        </a:ln>
      </xdr:spPr>
    </xdr:pic>
    <xdr:clientData/>
  </xdr:twoCellAnchor>
  <xdr:twoCellAnchor editAs="absolute">
    <xdr:from>
      <xdr:col>5</xdr:col>
      <xdr:colOff>332027</xdr:colOff>
      <xdr:row>66</xdr:row>
      <xdr:rowOff>179639</xdr:rowOff>
    </xdr:from>
    <xdr:to>
      <xdr:col>6</xdr:col>
      <xdr:colOff>328842</xdr:colOff>
      <xdr:row>68</xdr:row>
      <xdr:rowOff>37618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75416</xdr:colOff>
      <xdr:row>99</xdr:row>
      <xdr:rowOff>113599</xdr:rowOff>
    </xdr:from>
    <xdr:to>
      <xdr:col>9</xdr:col>
      <xdr:colOff>602457</xdr:colOff>
      <xdr:row>106</xdr:row>
      <xdr:rowOff>1205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112551</xdr:colOff>
      <xdr:row>103</xdr:row>
      <xdr:rowOff>38470</xdr:rowOff>
    </xdr:from>
    <xdr:to>
      <xdr:col>7</xdr:col>
      <xdr:colOff>192069</xdr:colOff>
      <xdr:row>104</xdr:row>
      <xdr:rowOff>63870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72</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50</xdr:row>
      <xdr:rowOff>8255</xdr:rowOff>
    </xdr:from>
    <xdr:to>
      <xdr:col>7</xdr:col>
      <xdr:colOff>503253</xdr:colOff>
      <xdr:row>56</xdr:row>
      <xdr:rowOff>65405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5</xdr:col>
      <xdr:colOff>677916</xdr:colOff>
      <xdr:row>47</xdr:row>
      <xdr:rowOff>113982</xdr:rowOff>
    </xdr:from>
    <xdr:to>
      <xdr:col>6</xdr:col>
      <xdr:colOff>662555</xdr:colOff>
      <xdr:row>49</xdr:row>
      <xdr:rowOff>32067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319103</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stadisticas_operacion_casinos\Bolet&#237;n%20Estad&#237;stico\Bolet&#237;n%20Estad&#237;stico%202020\3.%20Marzo\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row r="2">
          <cell r="C2">
            <v>202003</v>
          </cell>
        </row>
      </sheetData>
      <sheetData sheetId="1"/>
      <sheetData sheetId="2">
        <row r="12">
          <cell r="D12">
            <v>5</v>
          </cell>
        </row>
      </sheetData>
      <sheetData sheetId="3"/>
      <sheetData sheetId="4">
        <row r="9">
          <cell r="W9" t="str">
            <v>Interblock D.D.</v>
          </cell>
          <cell r="X9" t="str">
            <v>Euro Games Technology (EGT)</v>
          </cell>
        </row>
      </sheetData>
      <sheetData sheetId="5">
        <row r="9">
          <cell r="B9" t="str">
            <v>POSICIONES DE JUEGO, POR CATEGORIA DE JUEGO - Marzo 2020</v>
          </cell>
        </row>
      </sheetData>
      <sheetData sheetId="6">
        <row r="11">
          <cell r="C11">
            <v>707358491</v>
          </cell>
        </row>
      </sheetData>
      <sheetData sheetId="7">
        <row r="8">
          <cell r="C8">
            <v>202001</v>
          </cell>
        </row>
        <row r="36">
          <cell r="C36">
            <v>112939590.99999999</v>
          </cell>
          <cell r="D36">
            <v>112396740.88235293</v>
          </cell>
          <cell r="E36">
            <v>48052892.815126047</v>
          </cell>
          <cell r="O36">
            <v>273389224.69747895</v>
          </cell>
          <cell r="P36">
            <v>344554.3742397257</v>
          </cell>
        </row>
        <row r="37">
          <cell r="C37">
            <v>161609179.58823529</v>
          </cell>
          <cell r="D37">
            <v>136319965.79831931</v>
          </cell>
          <cell r="E37">
            <v>75896589.226890758</v>
          </cell>
          <cell r="O37">
            <v>373825734.61344534</v>
          </cell>
          <cell r="P37">
            <v>470756.55026451184</v>
          </cell>
        </row>
        <row r="38">
          <cell r="C38">
            <v>313814966.1932773</v>
          </cell>
          <cell r="D38">
            <v>294608189.67226887</v>
          </cell>
          <cell r="E38">
            <v>156578766.73109242</v>
          </cell>
          <cell r="O38">
            <v>765001922.59663868</v>
          </cell>
          <cell r="P38">
            <v>962629.26910450554</v>
          </cell>
        </row>
        <row r="39">
          <cell r="C39">
            <v>150422944.43697476</v>
          </cell>
          <cell r="D39">
            <v>145183410.87394956</v>
          </cell>
          <cell r="E39">
            <v>91312320.815126047</v>
          </cell>
          <cell r="O39">
            <v>386918676.12605035</v>
          </cell>
          <cell r="P39">
            <v>485774.08325757424</v>
          </cell>
        </row>
        <row r="40">
          <cell r="C40">
            <v>61331006.252100833</v>
          </cell>
          <cell r="D40">
            <v>72301052.058823526</v>
          </cell>
          <cell r="E40">
            <v>34359836.462184869</v>
          </cell>
          <cell r="O40">
            <v>167991894.77310923</v>
          </cell>
          <cell r="P40">
            <v>211099.38305644787</v>
          </cell>
        </row>
        <row r="41">
          <cell r="C41">
            <v>143661557.49579832</v>
          </cell>
          <cell r="D41">
            <v>147554307.35294116</v>
          </cell>
          <cell r="E41">
            <v>56272313.252100833</v>
          </cell>
          <cell r="O41">
            <v>347488178.10084033</v>
          </cell>
          <cell r="P41">
            <v>438255.16336537735</v>
          </cell>
        </row>
        <row r="42">
          <cell r="C42">
            <v>505564736.86554617</v>
          </cell>
          <cell r="D42">
            <v>478203963.7731092</v>
          </cell>
          <cell r="E42">
            <v>275397989</v>
          </cell>
          <cell r="O42">
            <v>1259166689.6386554</v>
          </cell>
          <cell r="P42">
            <v>1582894.6867847638</v>
          </cell>
        </row>
        <row r="43">
          <cell r="C43">
            <v>1230134273.2352941</v>
          </cell>
          <cell r="D43">
            <v>1133993432.1260502</v>
          </cell>
          <cell r="E43">
            <v>548963790.11764705</v>
          </cell>
          <cell r="O43">
            <v>2913091495.4789915</v>
          </cell>
          <cell r="P43">
            <v>3670043.8214887315</v>
          </cell>
        </row>
        <row r="44">
          <cell r="C44">
            <v>96093691.890756294</v>
          </cell>
          <cell r="D44">
            <v>78005795.193277299</v>
          </cell>
          <cell r="E44">
            <v>59769398.966386549</v>
          </cell>
          <cell r="O44">
            <v>233868886.05042017</v>
          </cell>
          <cell r="P44">
            <v>293526.05285616947</v>
          </cell>
        </row>
        <row r="45">
          <cell r="C45">
            <v>147880013.49579832</v>
          </cell>
          <cell r="D45">
            <v>144462032.60504201</v>
          </cell>
          <cell r="E45">
            <v>70042337.966386557</v>
          </cell>
          <cell r="O45">
            <v>362384384.06722689</v>
          </cell>
          <cell r="P45">
            <v>456236.96908507729</v>
          </cell>
        </row>
        <row r="46">
          <cell r="C46">
            <v>101575539.31932773</v>
          </cell>
          <cell r="D46">
            <v>91289057.310924366</v>
          </cell>
          <cell r="E46">
            <v>61030607.630252093</v>
          </cell>
          <cell r="O46">
            <v>253895204.26050419</v>
          </cell>
          <cell r="P46">
            <v>318803.01837015332</v>
          </cell>
        </row>
        <row r="47">
          <cell r="C47">
            <v>552484290.53781509</v>
          </cell>
          <cell r="D47">
            <v>512717939.41176468</v>
          </cell>
          <cell r="E47">
            <v>249857526.39495796</v>
          </cell>
          <cell r="O47">
            <v>1315059756.3445377</v>
          </cell>
          <cell r="P47">
            <v>1656530.9871230419</v>
          </cell>
        </row>
        <row r="48">
          <cell r="C48">
            <v>71020434.655462176</v>
          </cell>
          <cell r="D48">
            <v>64737702.739495791</v>
          </cell>
          <cell r="E48">
            <v>39583540.310924366</v>
          </cell>
          <cell r="O48">
            <v>175341677.70588231</v>
          </cell>
          <cell r="P48">
            <v>220366.02452810839</v>
          </cell>
        </row>
        <row r="49">
          <cell r="C49">
            <v>289529698.03361344</v>
          </cell>
          <cell r="D49">
            <v>274270931.35294116</v>
          </cell>
          <cell r="E49">
            <v>132366124.7142857</v>
          </cell>
          <cell r="O49">
            <v>696166754.10084033</v>
          </cell>
          <cell r="P49">
            <v>876815.13867161749</v>
          </cell>
        </row>
        <row r="50">
          <cell r="C50">
            <v>180281749.39495796</v>
          </cell>
          <cell r="D50">
            <v>189816351.26890755</v>
          </cell>
          <cell r="E50">
            <v>84074124.084033608</v>
          </cell>
          <cell r="O50">
            <v>454172224.74789912</v>
          </cell>
          <cell r="P50">
            <v>571840.26659387257</v>
          </cell>
        </row>
        <row r="51">
          <cell r="C51">
            <v>120809354.75630251</v>
          </cell>
          <cell r="D51">
            <v>128662739.87394957</v>
          </cell>
          <cell r="E51">
            <v>66003488.487394951</v>
          </cell>
          <cell r="O51">
            <v>315475583.11764699</v>
          </cell>
          <cell r="P51">
            <v>396550.25576504855</v>
          </cell>
        </row>
        <row r="52">
          <cell r="C52">
            <v>60178372.369747892</v>
          </cell>
          <cell r="D52">
            <v>85074996.50420168</v>
          </cell>
          <cell r="E52">
            <v>31339131.680672266</v>
          </cell>
          <cell r="O52">
            <v>176592500.55462185</v>
          </cell>
          <cell r="P52">
            <v>222048.86830986739</v>
          </cell>
        </row>
        <row r="53">
          <cell r="C53">
            <v>60167424.537815124</v>
          </cell>
          <cell r="D53">
            <v>66219537.327731088</v>
          </cell>
          <cell r="E53">
            <v>34815542.521008402</v>
          </cell>
          <cell r="O53">
            <v>161202504.3865546</v>
          </cell>
          <cell r="P53">
            <v>202499.88041800074</v>
          </cell>
        </row>
        <row r="54">
          <cell r="C54">
            <v>257763827.63025209</v>
          </cell>
          <cell r="D54">
            <v>241344224.81512603</v>
          </cell>
          <cell r="E54">
            <v>138774710.07563025</v>
          </cell>
          <cell r="O54">
            <v>637882762.52100837</v>
          </cell>
          <cell r="P54">
            <v>801991.68606276251</v>
          </cell>
        </row>
        <row r="55">
          <cell r="C55">
            <v>4617262651.6890745</v>
          </cell>
          <cell r="D55">
            <v>4397162370.9411764</v>
          </cell>
          <cell r="E55">
            <v>2254491031.2521009</v>
          </cell>
          <cell r="O55">
            <v>11268916053.882353</v>
          </cell>
          <cell r="P55">
            <v>14183216.479345357</v>
          </cell>
        </row>
        <row r="56">
          <cell r="C56">
            <v>5975878.6665231017</v>
          </cell>
          <cell r="D56">
            <v>5521437.4682201669</v>
          </cell>
          <cell r="E56">
            <v>2685900.3446020884</v>
          </cell>
          <cell r="O56">
            <v>14183216.479345359</v>
          </cell>
        </row>
        <row r="57">
          <cell r="C57">
            <v>772.65</v>
          </cell>
          <cell r="D57">
            <v>796.38</v>
          </cell>
          <cell r="E57">
            <v>839.38</v>
          </cell>
        </row>
      </sheetData>
      <sheetData sheetId="8">
        <row r="8">
          <cell r="C8">
            <v>202001</v>
          </cell>
        </row>
      </sheetData>
      <sheetData sheetId="9">
        <row r="8">
          <cell r="C8">
            <v>202001</v>
          </cell>
        </row>
      </sheetData>
      <sheetData sheetId="10">
        <row r="31">
          <cell r="C31">
            <v>1392869000</v>
          </cell>
        </row>
      </sheetData>
      <sheetData sheetId="11"/>
      <sheetData sheetId="12"/>
      <sheetData sheetId="13"/>
      <sheetData sheetId="14"/>
      <sheetData sheetId="15"/>
      <sheetData sheetId="16">
        <row r="1">
          <cell r="D1" t="str">
            <v>cas_id</v>
          </cell>
        </row>
      </sheetData>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election activeCell="K14" sqref="K14"/>
    </sheetView>
  </sheetViews>
  <sheetFormatPr baseColWidth="10" defaultColWidth="11.453125" defaultRowHeight="14"/>
  <cols>
    <col min="1" max="1" width="2.36328125" style="9" customWidth="1"/>
    <col min="2" max="2" width="9" style="9" customWidth="1"/>
    <col min="3" max="3" width="70.54296875" style="16" customWidth="1"/>
    <col min="4" max="4" width="6.90625" style="9" customWidth="1"/>
    <col min="5" max="5" width="70.54296875" style="9" customWidth="1"/>
    <col min="6" max="16384" width="11.453125" style="9"/>
  </cols>
  <sheetData>
    <row r="1" spans="1:5">
      <c r="A1" s="87"/>
    </row>
    <row r="9" spans="1:5" ht="20">
      <c r="D9" s="8"/>
    </row>
    <row r="10" spans="1:5" ht="20">
      <c r="D10" s="15"/>
    </row>
    <row r="12" spans="1:5" ht="15.5">
      <c r="D12" s="12"/>
    </row>
    <row r="13" spans="1:5">
      <c r="D13" s="10"/>
    </row>
    <row r="14" spans="1:5" ht="17.25" customHeight="1" thickBot="1">
      <c r="D14" s="11"/>
    </row>
    <row r="15" spans="1:5" ht="26.25" customHeight="1" thickTop="1" thickBot="1">
      <c r="C15" s="23" t="s">
        <v>81</v>
      </c>
      <c r="D15" s="17"/>
      <c r="E15" s="23" t="s">
        <v>38</v>
      </c>
    </row>
    <row r="16" spans="1:5" ht="26.25" customHeight="1" thickTop="1" thickBot="1">
      <c r="C16" s="23" t="s">
        <v>50</v>
      </c>
      <c r="D16" s="17"/>
      <c r="E16" s="23" t="s">
        <v>39</v>
      </c>
    </row>
    <row r="17" spans="3:5" ht="26.25" customHeight="1" thickTop="1" thickBot="1">
      <c r="C17" s="23" t="s">
        <v>77</v>
      </c>
      <c r="D17" s="17"/>
      <c r="E17" s="23" t="s">
        <v>40</v>
      </c>
    </row>
    <row r="18" spans="3:5" ht="26.25" customHeight="1" thickTop="1" thickBot="1">
      <c r="C18" s="23" t="s">
        <v>82</v>
      </c>
      <c r="D18" s="17"/>
      <c r="E18" s="23" t="s">
        <v>41</v>
      </c>
    </row>
    <row r="19" spans="3:5" ht="26.25" customHeight="1" thickTop="1" thickBot="1">
      <c r="C19" s="23" t="s">
        <v>35</v>
      </c>
      <c r="D19" s="17"/>
      <c r="E19" s="23" t="s">
        <v>42</v>
      </c>
    </row>
    <row r="20" spans="3:5" ht="26.25" customHeight="1" thickTop="1" thickBot="1">
      <c r="C20" s="23" t="s">
        <v>44</v>
      </c>
      <c r="D20" s="17"/>
      <c r="E20" s="23" t="s">
        <v>87</v>
      </c>
    </row>
    <row r="21" spans="3:5" ht="26.25" customHeight="1" thickTop="1" thickBot="1">
      <c r="C21" s="23" t="s">
        <v>36</v>
      </c>
      <c r="D21" s="17"/>
      <c r="E21" s="24" t="s">
        <v>43</v>
      </c>
    </row>
    <row r="22" spans="3:5" ht="26.25" customHeight="1" thickTop="1" thickBot="1">
      <c r="C22" s="23" t="s">
        <v>37</v>
      </c>
      <c r="D22" s="17"/>
    </row>
    <row r="23" spans="3:5" ht="26.25" customHeight="1" thickTop="1">
      <c r="D23" s="17"/>
      <c r="E23" s="17"/>
    </row>
    <row r="24" spans="3:5" ht="26.25" customHeight="1">
      <c r="D24" s="17"/>
    </row>
    <row r="25" spans="3:5" ht="26.25" customHeight="1">
      <c r="D25" s="17"/>
    </row>
    <row r="26" spans="3:5" ht="26.25" customHeight="1">
      <c r="D26" s="17"/>
    </row>
    <row r="27" spans="3:5" ht="26.25" customHeight="1">
      <c r="D27" s="17"/>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53125" defaultRowHeight="10"/>
  <cols>
    <col min="1" max="1" width="4.08984375" style="32" customWidth="1"/>
    <col min="2" max="2" width="34.90625" style="32" customWidth="1"/>
    <col min="3" max="3" width="2.453125" style="32" customWidth="1"/>
    <col min="4" max="4" width="89.90625" style="32" customWidth="1"/>
    <col min="5" max="5" width="7.08984375" style="32" customWidth="1"/>
    <col min="6" max="6" width="26.08984375" style="32" customWidth="1"/>
    <col min="7" max="16384" width="11.453125" style="32"/>
  </cols>
  <sheetData>
    <row r="1" spans="1:5" ht="10.5" customHeight="1">
      <c r="A1" s="41"/>
    </row>
    <row r="2" spans="1:5" ht="10.5" customHeight="1"/>
    <row r="3" spans="1:5" ht="10.5" customHeight="1"/>
    <row r="4" spans="1:5" ht="10.5" customHeight="1"/>
    <row r="5" spans="1:5" ht="10.5" customHeight="1">
      <c r="D5" s="45"/>
    </row>
    <row r="6" spans="1:5" ht="10.5" customHeight="1">
      <c r="D6" s="45"/>
      <c r="E6" s="45"/>
    </row>
    <row r="7" spans="1:5" ht="49.5" customHeight="1">
      <c r="D7" s="45"/>
      <c r="E7" s="45"/>
    </row>
    <row r="8" spans="1:5" ht="22.5" customHeight="1">
      <c r="A8" s="34"/>
      <c r="B8" s="350" t="s">
        <v>31</v>
      </c>
      <c r="C8" s="350"/>
      <c r="D8" s="351"/>
    </row>
    <row r="9" spans="1:5" ht="42" customHeight="1">
      <c r="A9" s="34"/>
      <c r="B9" s="46" t="s">
        <v>45</v>
      </c>
      <c r="C9" s="47"/>
      <c r="D9" s="48" t="s">
        <v>11</v>
      </c>
    </row>
    <row r="10" spans="1:5" ht="48" customHeight="1">
      <c r="A10" s="34"/>
      <c r="B10" s="46" t="s">
        <v>161</v>
      </c>
      <c r="C10" s="47"/>
      <c r="D10" s="48" t="s">
        <v>162</v>
      </c>
    </row>
    <row r="11" spans="1:5" ht="39.75" customHeight="1">
      <c r="A11" s="34"/>
      <c r="B11" s="46" t="s">
        <v>163</v>
      </c>
      <c r="C11" s="47"/>
      <c r="D11" s="48" t="s">
        <v>164</v>
      </c>
    </row>
    <row r="12" spans="1:5" ht="37.5" customHeight="1">
      <c r="A12" s="34"/>
      <c r="B12" s="46" t="s">
        <v>165</v>
      </c>
      <c r="C12" s="138"/>
      <c r="D12" s="48" t="s">
        <v>166</v>
      </c>
    </row>
    <row r="13" spans="1:5" ht="56.25" customHeight="1">
      <c r="A13" s="34"/>
      <c r="B13" s="46" t="s">
        <v>167</v>
      </c>
      <c r="C13" s="138"/>
      <c r="D13" s="139" t="s">
        <v>168</v>
      </c>
    </row>
    <row r="14" spans="1:5" ht="52.5" customHeight="1">
      <c r="A14" s="34"/>
      <c r="B14" s="46" t="s">
        <v>83</v>
      </c>
      <c r="C14" s="47"/>
      <c r="D14" s="48" t="s">
        <v>94</v>
      </c>
    </row>
    <row r="15" spans="1:5" ht="39.75" customHeight="1">
      <c r="A15" s="34"/>
      <c r="B15" s="46" t="s">
        <v>84</v>
      </c>
      <c r="C15" s="47"/>
      <c r="D15" s="48"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4"/>
  <sheetViews>
    <sheetView topLeftCell="A22" zoomScaleNormal="100" workbookViewId="0">
      <selection activeCell="B44" sqref="B44"/>
    </sheetView>
  </sheetViews>
  <sheetFormatPr baseColWidth="10" defaultColWidth="11.453125" defaultRowHeight="14"/>
  <cols>
    <col min="1" max="1" width="4.08984375" style="13" customWidth="1"/>
    <col min="2" max="2" width="21.453125" style="13" customWidth="1"/>
    <col min="3" max="8" width="13.90625" style="13" customWidth="1"/>
    <col min="9" max="9" width="3.90625" style="13" customWidth="1"/>
    <col min="10" max="10" width="12.54296875" style="13" bestFit="1" customWidth="1"/>
    <col min="11" max="16384" width="11.453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2" customFormat="1" ht="22.5" customHeight="1">
      <c r="B8" s="311" t="s">
        <v>189</v>
      </c>
      <c r="C8" s="312"/>
      <c r="D8" s="312"/>
      <c r="E8" s="312"/>
      <c r="F8" s="312"/>
      <c r="G8" s="312"/>
      <c r="H8" s="313"/>
      <c r="I8" s="66"/>
      <c r="J8" s="37"/>
    </row>
    <row r="9" spans="2:10" s="32" customFormat="1" ht="15" customHeight="1">
      <c r="B9" s="314" t="s">
        <v>6</v>
      </c>
      <c r="C9" s="315" t="s">
        <v>58</v>
      </c>
      <c r="D9" s="316" t="s">
        <v>59</v>
      </c>
      <c r="E9" s="317"/>
      <c r="F9" s="318"/>
      <c r="G9" s="319" t="s">
        <v>60</v>
      </c>
      <c r="H9" s="320" t="s">
        <v>61</v>
      </c>
      <c r="I9" s="66"/>
      <c r="J9" s="37"/>
    </row>
    <row r="10" spans="2:10" s="32" customFormat="1" ht="24" customHeight="1">
      <c r="B10" s="314"/>
      <c r="C10" s="315"/>
      <c r="D10" s="68" t="s">
        <v>52</v>
      </c>
      <c r="E10" s="70" t="s">
        <v>53</v>
      </c>
      <c r="F10" s="69" t="s">
        <v>54</v>
      </c>
      <c r="G10" s="319"/>
      <c r="H10" s="320"/>
      <c r="I10" s="66"/>
    </row>
    <row r="11" spans="2:10" s="32" customFormat="1" ht="15" customHeight="1">
      <c r="B11" s="311" t="s">
        <v>171</v>
      </c>
      <c r="C11" s="312"/>
      <c r="D11" s="312"/>
      <c r="E11" s="312"/>
      <c r="F11" s="312"/>
      <c r="G11" s="312"/>
      <c r="H11" s="313"/>
      <c r="I11" s="66"/>
    </row>
    <row r="12" spans="2:10" s="32" customFormat="1" ht="10">
      <c r="B12" s="65" t="s">
        <v>183</v>
      </c>
      <c r="C12" s="57" t="s">
        <v>130</v>
      </c>
      <c r="D12" s="145">
        <v>5</v>
      </c>
      <c r="E12" s="145">
        <v>9</v>
      </c>
      <c r="F12" s="145">
        <v>1</v>
      </c>
      <c r="G12" s="145">
        <v>352</v>
      </c>
      <c r="H12" s="146">
        <v>60</v>
      </c>
      <c r="I12" s="66"/>
    </row>
    <row r="13" spans="2:10" s="32" customFormat="1" ht="9" customHeight="1">
      <c r="B13" s="77" t="s">
        <v>125</v>
      </c>
      <c r="C13" s="25" t="s">
        <v>62</v>
      </c>
      <c r="D13" s="144">
        <v>7</v>
      </c>
      <c r="E13" s="144">
        <v>12</v>
      </c>
      <c r="F13" s="144">
        <v>2</v>
      </c>
      <c r="G13" s="144">
        <v>483</v>
      </c>
      <c r="H13" s="144">
        <v>100</v>
      </c>
      <c r="I13" s="66"/>
    </row>
    <row r="14" spans="2:10" s="32" customFormat="1" ht="9" customHeight="1">
      <c r="B14" s="65" t="s">
        <v>1</v>
      </c>
      <c r="C14" s="57" t="s">
        <v>63</v>
      </c>
      <c r="D14" s="145">
        <v>10</v>
      </c>
      <c r="E14" s="145">
        <v>30</v>
      </c>
      <c r="F14" s="145">
        <v>2</v>
      </c>
      <c r="G14" s="145">
        <v>749</v>
      </c>
      <c r="H14" s="146">
        <v>124</v>
      </c>
      <c r="I14" s="66"/>
    </row>
    <row r="15" spans="2:10" s="32" customFormat="1" ht="9" customHeight="1">
      <c r="B15" s="78" t="s">
        <v>49</v>
      </c>
      <c r="C15" s="25" t="s">
        <v>64</v>
      </c>
      <c r="D15" s="144">
        <v>5</v>
      </c>
      <c r="E15" s="144">
        <v>13</v>
      </c>
      <c r="F15" s="144">
        <v>1</v>
      </c>
      <c r="G15" s="144">
        <v>397</v>
      </c>
      <c r="H15" s="147">
        <v>179</v>
      </c>
      <c r="I15" s="66"/>
    </row>
    <row r="16" spans="2:10" s="32" customFormat="1" ht="9" customHeight="1">
      <c r="B16" s="65" t="s">
        <v>152</v>
      </c>
      <c r="C16" s="57" t="s">
        <v>153</v>
      </c>
      <c r="D16" s="145">
        <v>5</v>
      </c>
      <c r="E16" s="145">
        <v>10</v>
      </c>
      <c r="F16" s="145">
        <v>1</v>
      </c>
      <c r="G16" s="145">
        <v>256</v>
      </c>
      <c r="H16" s="146">
        <v>60</v>
      </c>
      <c r="I16" s="66"/>
    </row>
    <row r="17" spans="2:10" s="32" customFormat="1" ht="9" customHeight="1">
      <c r="B17" s="77" t="s">
        <v>18</v>
      </c>
      <c r="C17" s="25" t="s">
        <v>65</v>
      </c>
      <c r="D17" s="144">
        <v>7</v>
      </c>
      <c r="E17" s="144">
        <v>10</v>
      </c>
      <c r="F17" s="144">
        <v>1</v>
      </c>
      <c r="G17" s="144">
        <v>353</v>
      </c>
      <c r="H17" s="147">
        <v>148</v>
      </c>
      <c r="I17" s="66"/>
      <c r="J17" s="33"/>
    </row>
    <row r="18" spans="2:10" s="32" customFormat="1" ht="9" customHeight="1">
      <c r="B18" s="65" t="s">
        <v>76</v>
      </c>
      <c r="C18" s="57" t="s">
        <v>66</v>
      </c>
      <c r="D18" s="145">
        <v>16</v>
      </c>
      <c r="E18" s="145">
        <v>43</v>
      </c>
      <c r="F18" s="145">
        <v>1</v>
      </c>
      <c r="G18" s="145">
        <v>998</v>
      </c>
      <c r="H18" s="146">
        <v>100</v>
      </c>
      <c r="I18" s="66"/>
      <c r="J18" s="33"/>
    </row>
    <row r="19" spans="2:10" s="32" customFormat="1" ht="9" customHeight="1">
      <c r="B19" s="77" t="s">
        <v>126</v>
      </c>
      <c r="C19" s="25" t="s">
        <v>67</v>
      </c>
      <c r="D19" s="144">
        <v>26</v>
      </c>
      <c r="E19" s="144">
        <v>55</v>
      </c>
      <c r="F19" s="144">
        <v>1</v>
      </c>
      <c r="G19" s="144">
        <v>2326</v>
      </c>
      <c r="H19" s="147">
        <v>250</v>
      </c>
      <c r="I19" s="66"/>
      <c r="J19" s="33"/>
    </row>
    <row r="20" spans="2:10" s="32" customFormat="1" ht="9" customHeight="1">
      <c r="B20" s="65" t="s">
        <v>2</v>
      </c>
      <c r="C20" s="57" t="s">
        <v>68</v>
      </c>
      <c r="D20" s="145">
        <v>5</v>
      </c>
      <c r="E20" s="145">
        <v>13</v>
      </c>
      <c r="F20" s="145">
        <v>1</v>
      </c>
      <c r="G20" s="145">
        <v>266</v>
      </c>
      <c r="H20" s="146">
        <v>30</v>
      </c>
      <c r="I20" s="66"/>
    </row>
    <row r="21" spans="2:10" s="32" customFormat="1" ht="9" customHeight="1">
      <c r="B21" s="92" t="s">
        <v>3</v>
      </c>
      <c r="C21" s="90" t="s">
        <v>69</v>
      </c>
      <c r="D21" s="148">
        <v>4</v>
      </c>
      <c r="E21" s="148">
        <v>10</v>
      </c>
      <c r="F21" s="148">
        <v>1</v>
      </c>
      <c r="G21" s="148">
        <v>419</v>
      </c>
      <c r="H21" s="149">
        <v>68</v>
      </c>
      <c r="I21" s="66"/>
    </row>
    <row r="22" spans="2:10" s="32" customFormat="1" ht="9" customHeight="1">
      <c r="B22" s="91" t="s">
        <v>186</v>
      </c>
      <c r="C22" s="27" t="s">
        <v>187</v>
      </c>
      <c r="D22" s="150">
        <v>6</v>
      </c>
      <c r="E22" s="150">
        <v>13</v>
      </c>
      <c r="F22" s="150">
        <v>1</v>
      </c>
      <c r="G22" s="150">
        <v>458</v>
      </c>
      <c r="H22" s="151">
        <v>96</v>
      </c>
      <c r="I22" s="66"/>
    </row>
    <row r="23" spans="2:10" s="32" customFormat="1" ht="9" customHeight="1">
      <c r="B23" s="92" t="s">
        <v>127</v>
      </c>
      <c r="C23" s="90" t="s">
        <v>70</v>
      </c>
      <c r="D23" s="148">
        <v>12</v>
      </c>
      <c r="E23" s="148">
        <v>36</v>
      </c>
      <c r="F23" s="148">
        <v>2</v>
      </c>
      <c r="G23" s="148">
        <v>1373</v>
      </c>
      <c r="H23" s="149">
        <v>168</v>
      </c>
      <c r="I23" s="66"/>
    </row>
    <row r="24" spans="2:10" s="32" customFormat="1" ht="9" customHeight="1">
      <c r="B24" s="91" t="s">
        <v>7</v>
      </c>
      <c r="C24" s="27" t="s">
        <v>71</v>
      </c>
      <c r="D24" s="150">
        <v>5</v>
      </c>
      <c r="E24" s="150">
        <v>10</v>
      </c>
      <c r="F24" s="150">
        <v>1</v>
      </c>
      <c r="G24" s="150">
        <v>220</v>
      </c>
      <c r="H24" s="151">
        <v>20</v>
      </c>
      <c r="I24" s="66"/>
    </row>
    <row r="25" spans="2:10" s="32" customFormat="1" ht="9" customHeight="1">
      <c r="B25" s="92" t="s">
        <v>8</v>
      </c>
      <c r="C25" s="90" t="s">
        <v>72</v>
      </c>
      <c r="D25" s="148">
        <v>7</v>
      </c>
      <c r="E25" s="148">
        <v>26</v>
      </c>
      <c r="F25" s="148">
        <v>3</v>
      </c>
      <c r="G25" s="148">
        <v>639</v>
      </c>
      <c r="H25" s="149">
        <v>176</v>
      </c>
      <c r="I25" s="66"/>
    </row>
    <row r="26" spans="2:10" s="32" customFormat="1" ht="9" customHeight="1">
      <c r="B26" s="108" t="s">
        <v>9</v>
      </c>
      <c r="C26" s="27" t="s">
        <v>73</v>
      </c>
      <c r="D26" s="150">
        <v>5</v>
      </c>
      <c r="E26" s="150">
        <v>15</v>
      </c>
      <c r="F26" s="150">
        <v>2</v>
      </c>
      <c r="G26" s="150">
        <v>470</v>
      </c>
      <c r="H26" s="151">
        <v>100</v>
      </c>
      <c r="I26" s="66"/>
    </row>
    <row r="27" spans="2:10" s="32" customFormat="1" ht="9" customHeight="1">
      <c r="B27" s="92" t="s">
        <v>128</v>
      </c>
      <c r="C27" s="90" t="s">
        <v>74</v>
      </c>
      <c r="D27" s="148">
        <v>7</v>
      </c>
      <c r="E27" s="148">
        <v>13</v>
      </c>
      <c r="F27" s="148">
        <v>1</v>
      </c>
      <c r="G27" s="148">
        <v>399</v>
      </c>
      <c r="H27" s="149">
        <v>60</v>
      </c>
      <c r="I27" s="66"/>
    </row>
    <row r="28" spans="2:10" s="32" customFormat="1" ht="9" customHeight="1">
      <c r="B28" s="108" t="s">
        <v>90</v>
      </c>
      <c r="C28" s="27" t="s">
        <v>91</v>
      </c>
      <c r="D28" s="150">
        <v>5</v>
      </c>
      <c r="E28" s="150">
        <v>11</v>
      </c>
      <c r="F28" s="150">
        <v>1</v>
      </c>
      <c r="G28" s="150">
        <v>246</v>
      </c>
      <c r="H28" s="151">
        <v>36</v>
      </c>
      <c r="I28" s="66"/>
    </row>
    <row r="29" spans="2:10" s="32" customFormat="1" ht="9" customHeight="1">
      <c r="B29" s="92" t="s">
        <v>88</v>
      </c>
      <c r="C29" s="90" t="s">
        <v>89</v>
      </c>
      <c r="D29" s="148">
        <v>4</v>
      </c>
      <c r="E29" s="148">
        <v>6</v>
      </c>
      <c r="F29" s="148">
        <v>1</v>
      </c>
      <c r="G29" s="148">
        <v>226</v>
      </c>
      <c r="H29" s="149">
        <v>38</v>
      </c>
      <c r="I29" s="66"/>
    </row>
    <row r="30" spans="2:10" s="32" customFormat="1" ht="9" customHeight="1">
      <c r="B30" s="108" t="s">
        <v>10</v>
      </c>
      <c r="C30" s="27" t="s">
        <v>75</v>
      </c>
      <c r="D30" s="150">
        <v>6</v>
      </c>
      <c r="E30" s="150">
        <v>12</v>
      </c>
      <c r="F30" s="150">
        <v>2</v>
      </c>
      <c r="G30" s="150">
        <v>514</v>
      </c>
      <c r="H30" s="151">
        <v>100</v>
      </c>
      <c r="I30" s="66"/>
    </row>
    <row r="31" spans="2:10" s="32" customFormat="1" ht="9" customHeight="1">
      <c r="B31" s="284" t="s">
        <v>150</v>
      </c>
      <c r="C31" s="285"/>
      <c r="D31" s="286">
        <v>147</v>
      </c>
      <c r="E31" s="286">
        <v>347</v>
      </c>
      <c r="F31" s="286">
        <v>26</v>
      </c>
      <c r="G31" s="286">
        <v>11144</v>
      </c>
      <c r="H31" s="287">
        <v>1913</v>
      </c>
      <c r="I31" s="66"/>
    </row>
    <row r="32" spans="2:10" s="32" customFormat="1">
      <c r="B32" s="311" t="s">
        <v>147</v>
      </c>
      <c r="C32" s="312"/>
      <c r="D32" s="312"/>
      <c r="E32" s="312"/>
      <c r="F32" s="312"/>
      <c r="G32" s="312"/>
      <c r="H32" s="313"/>
    </row>
    <row r="33" spans="2:10" s="32" customFormat="1">
      <c r="B33" s="278"/>
      <c r="C33" s="279"/>
      <c r="D33" s="279"/>
      <c r="E33" s="279"/>
      <c r="F33" s="279"/>
      <c r="G33" s="279"/>
      <c r="H33" s="279"/>
    </row>
    <row r="34" spans="2:10">
      <c r="B34" s="65" t="s">
        <v>129</v>
      </c>
      <c r="C34" s="57" t="s">
        <v>130</v>
      </c>
      <c r="D34" s="145">
        <v>2</v>
      </c>
      <c r="E34" s="145">
        <v>4</v>
      </c>
      <c r="F34" s="145">
        <v>0</v>
      </c>
      <c r="G34" s="145">
        <v>371</v>
      </c>
      <c r="H34" s="145">
        <v>0</v>
      </c>
      <c r="J34" s="36"/>
    </row>
    <row r="35" spans="2:10">
      <c r="B35" s="78" t="s">
        <v>131</v>
      </c>
      <c r="C35" s="25" t="s">
        <v>132</v>
      </c>
      <c r="D35" s="144">
        <v>6</v>
      </c>
      <c r="E35" s="144">
        <v>17</v>
      </c>
      <c r="F35" s="144">
        <v>1</v>
      </c>
      <c r="G35" s="144">
        <v>644</v>
      </c>
      <c r="H35" s="147">
        <v>0</v>
      </c>
    </row>
    <row r="36" spans="2:10">
      <c r="B36" s="65" t="s">
        <v>133</v>
      </c>
      <c r="C36" s="57" t="s">
        <v>134</v>
      </c>
      <c r="D36" s="145">
        <v>9</v>
      </c>
      <c r="E36" s="145">
        <v>22</v>
      </c>
      <c r="F36" s="145">
        <v>1</v>
      </c>
      <c r="G36" s="145">
        <v>919</v>
      </c>
      <c r="H36" s="146">
        <v>0</v>
      </c>
    </row>
    <row r="37" spans="2:10">
      <c r="B37" s="77" t="s">
        <v>135</v>
      </c>
      <c r="C37" s="25" t="s">
        <v>136</v>
      </c>
      <c r="D37" s="144">
        <v>17</v>
      </c>
      <c r="E37" s="144">
        <v>47</v>
      </c>
      <c r="F37" s="144">
        <v>2</v>
      </c>
      <c r="G37" s="144">
        <v>1500</v>
      </c>
      <c r="H37" s="147">
        <v>148</v>
      </c>
    </row>
    <row r="38" spans="2:10">
      <c r="B38" s="65" t="s">
        <v>137</v>
      </c>
      <c r="C38" s="57" t="s">
        <v>138</v>
      </c>
      <c r="D38" s="145">
        <v>8</v>
      </c>
      <c r="E38" s="145">
        <v>33</v>
      </c>
      <c r="F38" s="145">
        <v>1</v>
      </c>
      <c r="G38" s="145">
        <v>464</v>
      </c>
      <c r="H38" s="146">
        <v>0</v>
      </c>
    </row>
    <row r="39" spans="2:10">
      <c r="B39" s="77" t="s">
        <v>139</v>
      </c>
      <c r="C39" s="25" t="s">
        <v>140</v>
      </c>
      <c r="D39" s="144">
        <v>7</v>
      </c>
      <c r="E39" s="144">
        <v>34</v>
      </c>
      <c r="F39" s="144">
        <v>2</v>
      </c>
      <c r="G39" s="144">
        <v>458</v>
      </c>
      <c r="H39" s="147">
        <v>0</v>
      </c>
    </row>
    <row r="40" spans="2:10">
      <c r="B40" s="65" t="s">
        <v>141</v>
      </c>
      <c r="C40" s="57" t="s">
        <v>142</v>
      </c>
      <c r="D40" s="145">
        <v>2</v>
      </c>
      <c r="E40" s="145">
        <v>5</v>
      </c>
      <c r="F40" s="145">
        <v>0</v>
      </c>
      <c r="G40" s="145">
        <v>125</v>
      </c>
      <c r="H40" s="146">
        <v>0</v>
      </c>
    </row>
    <row r="41" spans="2:10">
      <c r="B41" s="117" t="s">
        <v>150</v>
      </c>
      <c r="C41" s="118"/>
      <c r="D41" s="152">
        <v>51</v>
      </c>
      <c r="E41" s="152">
        <v>162</v>
      </c>
      <c r="F41" s="152">
        <v>7</v>
      </c>
      <c r="G41" s="152">
        <v>4481</v>
      </c>
      <c r="H41" s="153">
        <v>148</v>
      </c>
    </row>
    <row r="42" spans="2:10">
      <c r="B42" s="85" t="s">
        <v>143</v>
      </c>
      <c r="C42" s="101"/>
      <c r="D42" s="102">
        <v>198</v>
      </c>
      <c r="E42" s="102">
        <v>509</v>
      </c>
      <c r="F42" s="102">
        <v>33</v>
      </c>
      <c r="G42" s="102">
        <v>15625</v>
      </c>
      <c r="H42" s="103">
        <v>2061</v>
      </c>
    </row>
    <row r="43" spans="2:10" ht="45" customHeight="1">
      <c r="B43" s="310" t="s">
        <v>190</v>
      </c>
      <c r="C43" s="310"/>
      <c r="D43" s="310"/>
      <c r="E43" s="310"/>
      <c r="F43" s="310"/>
      <c r="G43" s="310"/>
      <c r="H43" s="310"/>
    </row>
    <row r="44" spans="2:10">
      <c r="B44" s="100"/>
    </row>
  </sheetData>
  <mergeCells count="9">
    <mergeCell ref="B43:H43"/>
    <mergeCell ref="B32:H32"/>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AB38"/>
  <sheetViews>
    <sheetView topLeftCell="A10" zoomScaleNormal="100" zoomScaleSheetLayoutView="100" workbookViewId="0">
      <selection activeCell="B9" sqref="B9:AA9"/>
    </sheetView>
  </sheetViews>
  <sheetFormatPr baseColWidth="10" defaultColWidth="11.453125" defaultRowHeight="14"/>
  <cols>
    <col min="1" max="1" width="4.08984375" style="13" customWidth="1"/>
    <col min="2" max="2" width="19.36328125" style="13" customWidth="1"/>
    <col min="3" max="3" width="9.54296875" style="13" bestFit="1" customWidth="1"/>
    <col min="4" max="4" width="10.90625" style="13" bestFit="1" customWidth="1"/>
    <col min="5" max="5" width="10.90625" style="13" customWidth="1"/>
    <col min="6" max="6" width="11" style="13" bestFit="1" customWidth="1"/>
    <col min="7" max="7" width="9.54296875" style="13" customWidth="1"/>
    <col min="8" max="8" width="9" style="13" bestFit="1" customWidth="1"/>
    <col min="9" max="9" width="9.08984375" style="13" bestFit="1" customWidth="1"/>
    <col min="10" max="10" width="6.36328125" style="13" bestFit="1" customWidth="1"/>
    <col min="11" max="11" width="5.08984375" style="13" bestFit="1" customWidth="1"/>
    <col min="12" max="12" width="8.90625" style="13" bestFit="1" customWidth="1"/>
    <col min="13" max="13" width="8.36328125" style="13" customWidth="1"/>
    <col min="14" max="14" width="9.90625" style="13" bestFit="1" customWidth="1"/>
    <col min="15" max="15" width="14.453125" style="13" bestFit="1" customWidth="1"/>
    <col min="16" max="16" width="13.90625" style="13" bestFit="1" customWidth="1"/>
    <col min="17" max="17" width="7" style="13" bestFit="1" customWidth="1"/>
    <col min="18" max="20" width="7" style="13" customWidth="1"/>
    <col min="21" max="25" width="7.90625" style="13" customWidth="1"/>
    <col min="26" max="26" width="5.90625" style="13" customWidth="1"/>
    <col min="27" max="27" width="4.6328125" style="13" customWidth="1"/>
    <col min="28" max="28" width="7.6328125" style="13" customWidth="1"/>
    <col min="29" max="29" width="1" style="13" customWidth="1"/>
    <col min="30" max="30" width="12.54296875" style="13" bestFit="1" customWidth="1"/>
    <col min="31" max="16384" width="11.453125" style="13"/>
  </cols>
  <sheetData>
    <row r="1" spans="2:28" ht="10.5" customHeight="1"/>
    <row r="2" spans="2:28" ht="10.5" customHeight="1"/>
    <row r="3" spans="2:28" ht="10.5" customHeight="1"/>
    <row r="4" spans="2:28" ht="10.5" customHeight="1"/>
    <row r="5" spans="2:28" ht="10.5" customHeight="1"/>
    <row r="6" spans="2:28" ht="12.75" customHeight="1"/>
    <row r="7" spans="2:28" ht="49.5" customHeight="1"/>
    <row r="8" spans="2:28" ht="22.5" customHeight="1">
      <c r="B8" s="323" t="s">
        <v>192</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71"/>
    </row>
    <row r="9" spans="2:28" ht="22.5" customHeight="1">
      <c r="B9" s="311" t="s">
        <v>171</v>
      </c>
      <c r="C9" s="312"/>
      <c r="D9" s="312"/>
      <c r="E9" s="312"/>
      <c r="F9" s="312"/>
      <c r="G9" s="312"/>
      <c r="H9" s="312"/>
      <c r="I9" s="312"/>
      <c r="J9" s="312"/>
      <c r="K9" s="312"/>
      <c r="L9" s="312"/>
      <c r="M9" s="312"/>
      <c r="N9" s="312"/>
      <c r="O9" s="312"/>
      <c r="P9" s="312"/>
      <c r="Q9" s="312"/>
      <c r="R9" s="312"/>
      <c r="S9" s="312"/>
      <c r="T9" s="312"/>
      <c r="U9" s="312"/>
      <c r="V9" s="312"/>
      <c r="W9" s="312"/>
      <c r="X9" s="312"/>
      <c r="Y9" s="312"/>
      <c r="Z9" s="312"/>
      <c r="AA9" s="313"/>
      <c r="AB9" s="71"/>
    </row>
    <row r="10" spans="2:28" ht="11.25" customHeight="1">
      <c r="B10" s="314" t="s">
        <v>12</v>
      </c>
      <c r="C10" s="93" t="s">
        <v>95</v>
      </c>
      <c r="D10" s="93" t="s">
        <v>96</v>
      </c>
      <c r="E10" s="93" t="s">
        <v>97</v>
      </c>
      <c r="F10" s="93" t="s">
        <v>98</v>
      </c>
      <c r="G10" s="93" t="s">
        <v>99</v>
      </c>
      <c r="H10" s="93" t="s">
        <v>100</v>
      </c>
      <c r="I10" s="93" t="s">
        <v>101</v>
      </c>
      <c r="J10" s="93" t="s">
        <v>123</v>
      </c>
      <c r="K10" s="93" t="s">
        <v>102</v>
      </c>
      <c r="L10" s="93" t="s">
        <v>103</v>
      </c>
      <c r="M10" s="93" t="s">
        <v>104</v>
      </c>
      <c r="N10" s="93" t="s">
        <v>105</v>
      </c>
      <c r="O10" s="93" t="s">
        <v>160</v>
      </c>
      <c r="P10" s="93" t="s">
        <v>106</v>
      </c>
      <c r="Q10" s="93" t="s">
        <v>107</v>
      </c>
      <c r="R10" s="93" t="s">
        <v>108</v>
      </c>
      <c r="S10" s="327" t="s">
        <v>180</v>
      </c>
      <c r="T10" s="327" t="s">
        <v>181</v>
      </c>
      <c r="U10" s="327" t="s">
        <v>182</v>
      </c>
      <c r="V10" s="327" t="s">
        <v>184</v>
      </c>
      <c r="W10" s="328" t="str">
        <f>'[1]Parque de Máquinas'!W9</f>
        <v>Interblock D.D.</v>
      </c>
      <c r="X10" s="328" t="str">
        <f>'[1]Parque de Máquinas'!X9</f>
        <v>Euro Games Technology (EGT)</v>
      </c>
      <c r="Y10" s="328" t="s">
        <v>185</v>
      </c>
      <c r="Z10" s="314" t="s">
        <v>109</v>
      </c>
      <c r="AA10" s="324"/>
    </row>
    <row r="11" spans="2:28" ht="11.25" customHeight="1">
      <c r="B11" s="314"/>
      <c r="C11" s="30" t="s">
        <v>110</v>
      </c>
      <c r="D11" s="30" t="s">
        <v>111</v>
      </c>
      <c r="E11" s="30" t="s">
        <v>112</v>
      </c>
      <c r="F11" s="30" t="s">
        <v>113</v>
      </c>
      <c r="G11" s="30" t="s">
        <v>114</v>
      </c>
      <c r="H11" s="30" t="s">
        <v>115</v>
      </c>
      <c r="I11" s="30" t="s">
        <v>115</v>
      </c>
      <c r="J11" s="30" t="s">
        <v>124</v>
      </c>
      <c r="K11" s="30" t="s">
        <v>114</v>
      </c>
      <c r="L11" s="30" t="s">
        <v>116</v>
      </c>
      <c r="M11" s="30" t="s">
        <v>117</v>
      </c>
      <c r="N11" s="30" t="s">
        <v>118</v>
      </c>
      <c r="O11" s="93"/>
      <c r="P11" s="30" t="s">
        <v>114</v>
      </c>
      <c r="Q11" s="30" t="s">
        <v>119</v>
      </c>
      <c r="R11" s="30" t="s">
        <v>114</v>
      </c>
      <c r="S11" s="327"/>
      <c r="T11" s="327"/>
      <c r="U11" s="327"/>
      <c r="V11" s="327"/>
      <c r="W11" s="328"/>
      <c r="X11" s="328"/>
      <c r="Y11" s="328"/>
      <c r="Z11" s="314"/>
      <c r="AA11" s="324"/>
    </row>
    <row r="12" spans="2:28" ht="9" customHeight="1">
      <c r="B12" s="65" t="s">
        <v>183</v>
      </c>
      <c r="C12" s="156">
        <v>24</v>
      </c>
      <c r="D12" s="156">
        <v>34</v>
      </c>
      <c r="E12" s="156">
        <v>0</v>
      </c>
      <c r="F12" s="156">
        <v>8</v>
      </c>
      <c r="G12" s="156">
        <v>110</v>
      </c>
      <c r="H12" s="156">
        <v>0</v>
      </c>
      <c r="I12" s="156">
        <v>0</v>
      </c>
      <c r="J12" s="156">
        <v>0</v>
      </c>
      <c r="K12" s="156">
        <v>64</v>
      </c>
      <c r="L12" s="156">
        <v>48</v>
      </c>
      <c r="M12" s="156">
        <v>0</v>
      </c>
      <c r="N12" s="156">
        <v>44</v>
      </c>
      <c r="O12" s="156">
        <v>0</v>
      </c>
      <c r="P12" s="156">
        <v>0</v>
      </c>
      <c r="Q12" s="156">
        <v>0</v>
      </c>
      <c r="R12" s="156">
        <v>0</v>
      </c>
      <c r="S12" s="156">
        <v>0</v>
      </c>
      <c r="T12" s="156">
        <v>0</v>
      </c>
      <c r="U12" s="156">
        <v>0</v>
      </c>
      <c r="V12" s="156">
        <v>20</v>
      </c>
      <c r="W12" s="156">
        <v>0</v>
      </c>
      <c r="X12" s="156">
        <v>0</v>
      </c>
      <c r="Y12" s="156">
        <v>0</v>
      </c>
      <c r="Z12" s="156">
        <v>352</v>
      </c>
      <c r="AA12" s="280">
        <v>3.1586503948312993E-2</v>
      </c>
    </row>
    <row r="13" spans="2:28" ht="9" customHeight="1">
      <c r="B13" s="77" t="s">
        <v>125</v>
      </c>
      <c r="C13" s="154">
        <v>6</v>
      </c>
      <c r="D13" s="154">
        <v>16</v>
      </c>
      <c r="E13" s="154">
        <v>0</v>
      </c>
      <c r="F13" s="154">
        <v>106</v>
      </c>
      <c r="G13" s="154">
        <v>104</v>
      </c>
      <c r="H13" s="154">
        <v>10</v>
      </c>
      <c r="I13" s="154">
        <v>0</v>
      </c>
      <c r="J13" s="154">
        <v>2</v>
      </c>
      <c r="K13" s="154">
        <v>112</v>
      </c>
      <c r="L13" s="154">
        <v>78</v>
      </c>
      <c r="M13" s="154">
        <v>0</v>
      </c>
      <c r="N13" s="154">
        <v>24</v>
      </c>
      <c r="O13" s="154">
        <v>0</v>
      </c>
      <c r="P13" s="154">
        <v>0</v>
      </c>
      <c r="Q13" s="154">
        <v>0</v>
      </c>
      <c r="R13" s="154">
        <v>25</v>
      </c>
      <c r="S13" s="154">
        <v>0</v>
      </c>
      <c r="T13" s="154">
        <v>0</v>
      </c>
      <c r="U13" s="154">
        <v>0</v>
      </c>
      <c r="V13" s="154">
        <v>0</v>
      </c>
      <c r="W13" s="154">
        <v>0</v>
      </c>
      <c r="X13" s="154">
        <v>0</v>
      </c>
      <c r="Y13" s="154">
        <v>0</v>
      </c>
      <c r="Z13" s="154">
        <v>483</v>
      </c>
      <c r="AA13" s="281">
        <v>4.3341708542713568E-2</v>
      </c>
    </row>
    <row r="14" spans="2:28" ht="9" customHeight="1">
      <c r="B14" s="65" t="s">
        <v>1</v>
      </c>
      <c r="C14" s="156">
        <v>12</v>
      </c>
      <c r="D14" s="156">
        <v>82</v>
      </c>
      <c r="E14" s="156">
        <v>0</v>
      </c>
      <c r="F14" s="156">
        <v>131</v>
      </c>
      <c r="G14" s="156">
        <v>142</v>
      </c>
      <c r="H14" s="156">
        <v>10</v>
      </c>
      <c r="I14" s="156">
        <v>0</v>
      </c>
      <c r="J14" s="156">
        <v>2</v>
      </c>
      <c r="K14" s="156">
        <v>140</v>
      </c>
      <c r="L14" s="156">
        <v>99</v>
      </c>
      <c r="M14" s="156">
        <v>0</v>
      </c>
      <c r="N14" s="156">
        <v>8</v>
      </c>
      <c r="O14" s="156">
        <v>0</v>
      </c>
      <c r="P14" s="156">
        <v>0</v>
      </c>
      <c r="Q14" s="156">
        <v>0</v>
      </c>
      <c r="R14" s="156">
        <v>115</v>
      </c>
      <c r="S14" s="156">
        <v>0</v>
      </c>
      <c r="T14" s="156">
        <v>6</v>
      </c>
      <c r="U14" s="156">
        <v>0</v>
      </c>
      <c r="V14" s="156">
        <v>0</v>
      </c>
      <c r="W14" s="156">
        <v>0</v>
      </c>
      <c r="X14" s="156">
        <v>2</v>
      </c>
      <c r="Y14" s="156">
        <v>0</v>
      </c>
      <c r="Z14" s="156">
        <v>749</v>
      </c>
      <c r="AA14" s="280">
        <v>6.7211055276381909E-2</v>
      </c>
    </row>
    <row r="15" spans="2:28" ht="9" customHeight="1">
      <c r="B15" s="78" t="s">
        <v>49</v>
      </c>
      <c r="C15" s="154">
        <v>0</v>
      </c>
      <c r="D15" s="154">
        <v>30</v>
      </c>
      <c r="E15" s="154">
        <v>0</v>
      </c>
      <c r="F15" s="154">
        <v>61</v>
      </c>
      <c r="G15" s="154">
        <v>88</v>
      </c>
      <c r="H15" s="154">
        <v>0</v>
      </c>
      <c r="I15" s="154">
        <v>16</v>
      </c>
      <c r="J15" s="154">
        <v>0</v>
      </c>
      <c r="K15" s="154">
        <v>59</v>
      </c>
      <c r="L15" s="154">
        <v>56</v>
      </c>
      <c r="M15" s="154">
        <v>0</v>
      </c>
      <c r="N15" s="154">
        <v>40</v>
      </c>
      <c r="O15" s="154">
        <v>0</v>
      </c>
      <c r="P15" s="154">
        <v>0</v>
      </c>
      <c r="Q15" s="154">
        <v>0</v>
      </c>
      <c r="R15" s="154">
        <v>47</v>
      </c>
      <c r="S15" s="154">
        <v>0</v>
      </c>
      <c r="T15" s="154">
        <v>0</v>
      </c>
      <c r="U15" s="154">
        <v>0</v>
      </c>
      <c r="V15" s="154">
        <v>0</v>
      </c>
      <c r="W15" s="154">
        <v>0</v>
      </c>
      <c r="X15" s="154">
        <v>0</v>
      </c>
      <c r="Y15" s="154">
        <v>0</v>
      </c>
      <c r="Z15" s="154">
        <v>397</v>
      </c>
      <c r="AA15" s="281">
        <v>3.5624551328068917E-2</v>
      </c>
    </row>
    <row r="16" spans="2:28" ht="9" customHeight="1">
      <c r="B16" s="65" t="s">
        <v>152</v>
      </c>
      <c r="C16" s="156">
        <v>0</v>
      </c>
      <c r="D16" s="156">
        <v>30</v>
      </c>
      <c r="E16" s="156">
        <v>0</v>
      </c>
      <c r="F16" s="156">
        <v>16</v>
      </c>
      <c r="G16" s="156">
        <v>50</v>
      </c>
      <c r="H16" s="156">
        <v>0</v>
      </c>
      <c r="I16" s="156">
        <v>0</v>
      </c>
      <c r="J16" s="156">
        <v>4</v>
      </c>
      <c r="K16" s="156">
        <v>70</v>
      </c>
      <c r="L16" s="156">
        <v>20</v>
      </c>
      <c r="M16" s="156">
        <v>0</v>
      </c>
      <c r="N16" s="156">
        <v>20</v>
      </c>
      <c r="O16" s="156">
        <v>0</v>
      </c>
      <c r="P16" s="156">
        <v>0</v>
      </c>
      <c r="Q16" s="156">
        <v>0</v>
      </c>
      <c r="R16" s="156">
        <v>40</v>
      </c>
      <c r="S16" s="156">
        <v>0</v>
      </c>
      <c r="T16" s="156">
        <v>0</v>
      </c>
      <c r="U16" s="156">
        <v>0</v>
      </c>
      <c r="V16" s="156">
        <v>0</v>
      </c>
      <c r="W16" s="156">
        <v>6</v>
      </c>
      <c r="X16" s="156">
        <v>0</v>
      </c>
      <c r="Y16" s="156">
        <v>0</v>
      </c>
      <c r="Z16" s="156">
        <v>256</v>
      </c>
      <c r="AA16" s="280">
        <v>2.297200287150036E-2</v>
      </c>
    </row>
    <row r="17" spans="2:27" ht="9" customHeight="1">
      <c r="B17" s="77" t="s">
        <v>18</v>
      </c>
      <c r="C17" s="154">
        <v>0</v>
      </c>
      <c r="D17" s="154">
        <v>16</v>
      </c>
      <c r="E17" s="154">
        <v>0</v>
      </c>
      <c r="F17" s="154">
        <v>86</v>
      </c>
      <c r="G17" s="154">
        <v>93</v>
      </c>
      <c r="H17" s="154">
        <v>0</v>
      </c>
      <c r="I17" s="154">
        <v>0</v>
      </c>
      <c r="J17" s="154">
        <v>0</v>
      </c>
      <c r="K17" s="154">
        <v>32</v>
      </c>
      <c r="L17" s="154">
        <v>24</v>
      </c>
      <c r="M17" s="154">
        <v>0</v>
      </c>
      <c r="N17" s="154">
        <v>0</v>
      </c>
      <c r="O17" s="154">
        <v>0</v>
      </c>
      <c r="P17" s="154">
        <v>0</v>
      </c>
      <c r="Q17" s="154">
        <v>0</v>
      </c>
      <c r="R17" s="154">
        <v>96</v>
      </c>
      <c r="S17" s="154">
        <v>0</v>
      </c>
      <c r="T17" s="154">
        <v>0</v>
      </c>
      <c r="U17" s="154">
        <v>0</v>
      </c>
      <c r="V17" s="154">
        <v>0</v>
      </c>
      <c r="W17" s="154">
        <v>6</v>
      </c>
      <c r="X17" s="154">
        <v>0</v>
      </c>
      <c r="Y17" s="154">
        <v>0</v>
      </c>
      <c r="Z17" s="154">
        <v>353</v>
      </c>
      <c r="AA17" s="281">
        <v>3.1676238334529795E-2</v>
      </c>
    </row>
    <row r="18" spans="2:27" ht="9" customHeight="1">
      <c r="B18" s="65" t="s">
        <v>76</v>
      </c>
      <c r="C18" s="156">
        <v>18</v>
      </c>
      <c r="D18" s="156">
        <v>132</v>
      </c>
      <c r="E18" s="156">
        <v>0</v>
      </c>
      <c r="F18" s="156">
        <v>92</v>
      </c>
      <c r="G18" s="156">
        <v>251</v>
      </c>
      <c r="H18" s="156">
        <v>0</v>
      </c>
      <c r="I18" s="156">
        <v>0</v>
      </c>
      <c r="J18" s="156">
        <v>2</v>
      </c>
      <c r="K18" s="156">
        <v>139</v>
      </c>
      <c r="L18" s="156">
        <v>262</v>
      </c>
      <c r="M18" s="156">
        <v>0</v>
      </c>
      <c r="N18" s="156">
        <v>33</v>
      </c>
      <c r="O18" s="156">
        <v>0</v>
      </c>
      <c r="P18" s="156">
        <v>0</v>
      </c>
      <c r="Q18" s="156">
        <v>0</v>
      </c>
      <c r="R18" s="156">
        <v>55</v>
      </c>
      <c r="S18" s="156">
        <v>0</v>
      </c>
      <c r="T18" s="156">
        <v>0</v>
      </c>
      <c r="U18" s="156">
        <v>0</v>
      </c>
      <c r="V18" s="156">
        <v>0</v>
      </c>
      <c r="W18" s="156">
        <v>10</v>
      </c>
      <c r="X18" s="156">
        <v>0</v>
      </c>
      <c r="Y18" s="156">
        <v>4</v>
      </c>
      <c r="Z18" s="156">
        <v>998</v>
      </c>
      <c r="AA18" s="280">
        <v>8.9554917444364682E-2</v>
      </c>
    </row>
    <row r="19" spans="2:27" ht="9" customHeight="1">
      <c r="B19" s="77" t="s">
        <v>126</v>
      </c>
      <c r="C19" s="154">
        <v>30</v>
      </c>
      <c r="D19" s="154">
        <v>222</v>
      </c>
      <c r="E19" s="154">
        <v>5</v>
      </c>
      <c r="F19" s="154">
        <v>70</v>
      </c>
      <c r="G19" s="154">
        <v>418</v>
      </c>
      <c r="H19" s="154">
        <v>0</v>
      </c>
      <c r="I19" s="154">
        <v>0</v>
      </c>
      <c r="J19" s="154">
        <v>32</v>
      </c>
      <c r="K19" s="154">
        <v>488</v>
      </c>
      <c r="L19" s="154">
        <v>122</v>
      </c>
      <c r="M19" s="154">
        <v>0</v>
      </c>
      <c r="N19" s="154">
        <v>615</v>
      </c>
      <c r="O19" s="154">
        <v>1</v>
      </c>
      <c r="P19" s="154">
        <v>0</v>
      </c>
      <c r="Q19" s="154">
        <v>0</v>
      </c>
      <c r="R19" s="154">
        <v>233</v>
      </c>
      <c r="S19" s="154">
        <v>0</v>
      </c>
      <c r="T19" s="154">
        <v>0</v>
      </c>
      <c r="U19" s="154">
        <v>0</v>
      </c>
      <c r="V19" s="154">
        <v>0</v>
      </c>
      <c r="W19" s="154">
        <v>50</v>
      </c>
      <c r="X19" s="154">
        <v>40</v>
      </c>
      <c r="Y19" s="154">
        <v>0</v>
      </c>
      <c r="Z19" s="154">
        <v>2326</v>
      </c>
      <c r="AA19" s="281">
        <v>0.20872218234027279</v>
      </c>
    </row>
    <row r="20" spans="2:27" ht="9" customHeight="1">
      <c r="B20" s="65" t="s">
        <v>2</v>
      </c>
      <c r="C20" s="156">
        <v>12</v>
      </c>
      <c r="D20" s="156">
        <v>55</v>
      </c>
      <c r="E20" s="156">
        <v>0</v>
      </c>
      <c r="F20" s="156">
        <v>59</v>
      </c>
      <c r="G20" s="156">
        <v>46</v>
      </c>
      <c r="H20" s="156">
        <v>0</v>
      </c>
      <c r="I20" s="156">
        <v>0</v>
      </c>
      <c r="J20" s="156">
        <v>0</v>
      </c>
      <c r="K20" s="156">
        <v>19</v>
      </c>
      <c r="L20" s="156">
        <v>8</v>
      </c>
      <c r="M20" s="156">
        <v>0</v>
      </c>
      <c r="N20" s="156">
        <v>0</v>
      </c>
      <c r="O20" s="156">
        <v>0</v>
      </c>
      <c r="P20" s="156">
        <v>0</v>
      </c>
      <c r="Q20" s="156">
        <v>0</v>
      </c>
      <c r="R20" s="156">
        <v>53</v>
      </c>
      <c r="S20" s="156">
        <v>0</v>
      </c>
      <c r="T20" s="156">
        <v>0</v>
      </c>
      <c r="U20" s="156">
        <v>0</v>
      </c>
      <c r="V20" s="156">
        <v>0</v>
      </c>
      <c r="W20" s="156">
        <v>14</v>
      </c>
      <c r="X20" s="156">
        <v>0</v>
      </c>
      <c r="Y20" s="156">
        <v>0</v>
      </c>
      <c r="Z20" s="156">
        <v>266</v>
      </c>
      <c r="AA20" s="280">
        <v>2.3869346733668341E-2</v>
      </c>
    </row>
    <row r="21" spans="2:27" ht="9" customHeight="1">
      <c r="B21" s="92" t="s">
        <v>3</v>
      </c>
      <c r="C21" s="157">
        <v>0</v>
      </c>
      <c r="D21" s="157">
        <v>0</v>
      </c>
      <c r="E21" s="157">
        <v>0</v>
      </c>
      <c r="F21" s="157">
        <v>195</v>
      </c>
      <c r="G21" s="157">
        <v>55</v>
      </c>
      <c r="H21" s="157">
        <v>0</v>
      </c>
      <c r="I21" s="157">
        <v>0</v>
      </c>
      <c r="J21" s="157">
        <v>0</v>
      </c>
      <c r="K21" s="157">
        <v>38</v>
      </c>
      <c r="L21" s="157">
        <v>0</v>
      </c>
      <c r="M21" s="157">
        <v>0</v>
      </c>
      <c r="N21" s="157">
        <v>50</v>
      </c>
      <c r="O21" s="157">
        <v>0</v>
      </c>
      <c r="P21" s="157">
        <v>0</v>
      </c>
      <c r="Q21" s="157">
        <v>0</v>
      </c>
      <c r="R21" s="157">
        <v>73</v>
      </c>
      <c r="S21" s="157">
        <v>0</v>
      </c>
      <c r="T21" s="157">
        <v>0</v>
      </c>
      <c r="U21" s="157">
        <v>0</v>
      </c>
      <c r="V21" s="157">
        <v>8</v>
      </c>
      <c r="W21" s="157">
        <v>0</v>
      </c>
      <c r="X21" s="157">
        <v>0</v>
      </c>
      <c r="Y21" s="157">
        <v>0</v>
      </c>
      <c r="Z21" s="157">
        <v>419</v>
      </c>
      <c r="AA21" s="281">
        <v>3.7598707824838477E-2</v>
      </c>
    </row>
    <row r="22" spans="2:27" ht="9" customHeight="1">
      <c r="B22" s="91" t="s">
        <v>186</v>
      </c>
      <c r="C22" s="158">
        <v>20</v>
      </c>
      <c r="D22" s="158">
        <v>64</v>
      </c>
      <c r="E22" s="158">
        <v>0</v>
      </c>
      <c r="F22" s="158">
        <v>0</v>
      </c>
      <c r="G22" s="158">
        <v>70</v>
      </c>
      <c r="H22" s="158">
        <v>0</v>
      </c>
      <c r="I22" s="158">
        <v>0</v>
      </c>
      <c r="J22" s="158">
        <v>0</v>
      </c>
      <c r="K22" s="158">
        <v>116</v>
      </c>
      <c r="L22" s="158">
        <v>64</v>
      </c>
      <c r="M22" s="158">
        <v>0</v>
      </c>
      <c r="N22" s="158">
        <v>12</v>
      </c>
      <c r="O22" s="158">
        <v>0</v>
      </c>
      <c r="P22" s="158">
        <v>0</v>
      </c>
      <c r="Q22" s="158">
        <v>0</v>
      </c>
      <c r="R22" s="158">
        <v>0</v>
      </c>
      <c r="S22" s="158">
        <v>0</v>
      </c>
      <c r="T22" s="158">
        <v>0</v>
      </c>
      <c r="U22" s="158">
        <v>8</v>
      </c>
      <c r="V22" s="158">
        <v>0</v>
      </c>
      <c r="W22" s="158">
        <v>0</v>
      </c>
      <c r="X22" s="158">
        <v>64</v>
      </c>
      <c r="Y22" s="158">
        <v>40</v>
      </c>
      <c r="Z22" s="158">
        <v>458</v>
      </c>
      <c r="AA22" s="280">
        <v>4.1098348887293613E-2</v>
      </c>
    </row>
    <row r="23" spans="2:27" ht="9" customHeight="1">
      <c r="B23" s="92" t="s">
        <v>127</v>
      </c>
      <c r="C23" s="157">
        <v>7</v>
      </c>
      <c r="D23" s="157">
        <v>199</v>
      </c>
      <c r="E23" s="157">
        <v>0</v>
      </c>
      <c r="F23" s="157">
        <v>158</v>
      </c>
      <c r="G23" s="157">
        <v>281</v>
      </c>
      <c r="H23" s="157">
        <v>20</v>
      </c>
      <c r="I23" s="157">
        <v>0</v>
      </c>
      <c r="J23" s="157">
        <v>2</v>
      </c>
      <c r="K23" s="157">
        <v>300</v>
      </c>
      <c r="L23" s="157">
        <v>118</v>
      </c>
      <c r="M23" s="157">
        <v>0</v>
      </c>
      <c r="N23" s="157">
        <v>0</v>
      </c>
      <c r="O23" s="157">
        <v>0</v>
      </c>
      <c r="P23" s="157">
        <v>8</v>
      </c>
      <c r="Q23" s="157">
        <v>0</v>
      </c>
      <c r="R23" s="157">
        <v>262</v>
      </c>
      <c r="S23" s="157">
        <v>0</v>
      </c>
      <c r="T23" s="157">
        <v>0</v>
      </c>
      <c r="U23" s="157">
        <v>0</v>
      </c>
      <c r="V23" s="157">
        <v>0</v>
      </c>
      <c r="W23" s="157">
        <v>0</v>
      </c>
      <c r="X23" s="157">
        <v>18</v>
      </c>
      <c r="Y23" s="157">
        <v>0</v>
      </c>
      <c r="Z23" s="157">
        <v>1373</v>
      </c>
      <c r="AA23" s="281">
        <v>0.12320531227566403</v>
      </c>
    </row>
    <row r="24" spans="2:27" ht="9" customHeight="1">
      <c r="B24" s="91" t="s">
        <v>7</v>
      </c>
      <c r="C24" s="158">
        <v>0</v>
      </c>
      <c r="D24" s="158">
        <v>0</v>
      </c>
      <c r="E24" s="158">
        <v>0</v>
      </c>
      <c r="F24" s="158">
        <v>68</v>
      </c>
      <c r="G24" s="158">
        <v>34</v>
      </c>
      <c r="H24" s="158">
        <v>0</v>
      </c>
      <c r="I24" s="158">
        <v>0</v>
      </c>
      <c r="J24" s="158">
        <v>0</v>
      </c>
      <c r="K24" s="158">
        <v>24</v>
      </c>
      <c r="L24" s="158">
        <v>4</v>
      </c>
      <c r="M24" s="158">
        <v>0</v>
      </c>
      <c r="N24" s="158">
        <v>38</v>
      </c>
      <c r="O24" s="158">
        <v>0</v>
      </c>
      <c r="P24" s="158">
        <v>0</v>
      </c>
      <c r="Q24" s="158">
        <v>0</v>
      </c>
      <c r="R24" s="158">
        <v>46</v>
      </c>
      <c r="S24" s="158">
        <v>6</v>
      </c>
      <c r="T24" s="158">
        <v>0</v>
      </c>
      <c r="U24" s="158">
        <v>0</v>
      </c>
      <c r="V24" s="158">
        <v>0</v>
      </c>
      <c r="W24" s="158">
        <v>0</v>
      </c>
      <c r="X24" s="158">
        <v>0</v>
      </c>
      <c r="Y24" s="158">
        <v>0</v>
      </c>
      <c r="Z24" s="158">
        <v>220</v>
      </c>
      <c r="AA24" s="280">
        <v>1.9741564967695621E-2</v>
      </c>
    </row>
    <row r="25" spans="2:27" ht="9" customHeight="1">
      <c r="B25" s="92" t="s">
        <v>8</v>
      </c>
      <c r="C25" s="157">
        <v>16</v>
      </c>
      <c r="D25" s="157">
        <v>108</v>
      </c>
      <c r="E25" s="157">
        <v>0</v>
      </c>
      <c r="F25" s="157">
        <v>150</v>
      </c>
      <c r="G25" s="157">
        <v>93</v>
      </c>
      <c r="H25" s="157">
        <v>0</v>
      </c>
      <c r="I25" s="157">
        <v>0</v>
      </c>
      <c r="J25" s="157">
        <v>6</v>
      </c>
      <c r="K25" s="157">
        <v>138</v>
      </c>
      <c r="L25" s="157">
        <v>20</v>
      </c>
      <c r="M25" s="157">
        <v>0</v>
      </c>
      <c r="N25" s="157">
        <v>10</v>
      </c>
      <c r="O25" s="157">
        <v>0</v>
      </c>
      <c r="P25" s="157">
        <v>0</v>
      </c>
      <c r="Q25" s="157">
        <v>0</v>
      </c>
      <c r="R25" s="157">
        <v>84</v>
      </c>
      <c r="S25" s="157">
        <v>0</v>
      </c>
      <c r="T25" s="157">
        <v>0</v>
      </c>
      <c r="U25" s="157">
        <v>8</v>
      </c>
      <c r="V25" s="157">
        <v>0</v>
      </c>
      <c r="W25" s="157">
        <v>0</v>
      </c>
      <c r="X25" s="157">
        <v>6</v>
      </c>
      <c r="Y25" s="157">
        <v>0</v>
      </c>
      <c r="Z25" s="157">
        <v>639</v>
      </c>
      <c r="AA25" s="281">
        <v>5.7340272792534099E-2</v>
      </c>
    </row>
    <row r="26" spans="2:27" ht="9" customHeight="1">
      <c r="B26" s="108" t="s">
        <v>9</v>
      </c>
      <c r="C26" s="158">
        <v>8</v>
      </c>
      <c r="D26" s="158">
        <v>96</v>
      </c>
      <c r="E26" s="158">
        <v>0</v>
      </c>
      <c r="F26" s="158">
        <v>105</v>
      </c>
      <c r="G26" s="158">
        <v>64</v>
      </c>
      <c r="H26" s="158">
        <v>0</v>
      </c>
      <c r="I26" s="158">
        <v>0</v>
      </c>
      <c r="J26" s="158">
        <v>4</v>
      </c>
      <c r="K26" s="158">
        <v>100</v>
      </c>
      <c r="L26" s="158">
        <v>16</v>
      </c>
      <c r="M26" s="158">
        <v>0</v>
      </c>
      <c r="N26" s="158">
        <v>12</v>
      </c>
      <c r="O26" s="158">
        <v>0</v>
      </c>
      <c r="P26" s="158">
        <v>0</v>
      </c>
      <c r="Q26" s="158">
        <v>0</v>
      </c>
      <c r="R26" s="158">
        <v>51</v>
      </c>
      <c r="S26" s="158">
        <v>0</v>
      </c>
      <c r="T26" s="158">
        <v>0</v>
      </c>
      <c r="U26" s="158">
        <v>8</v>
      </c>
      <c r="V26" s="158">
        <v>0</v>
      </c>
      <c r="W26" s="158">
        <v>0</v>
      </c>
      <c r="X26" s="158">
        <v>6</v>
      </c>
      <c r="Y26" s="158">
        <v>0</v>
      </c>
      <c r="Z26" s="158">
        <v>470</v>
      </c>
      <c r="AA26" s="280">
        <v>4.2175161521895189E-2</v>
      </c>
    </row>
    <row r="27" spans="2:27" ht="9" customHeight="1">
      <c r="B27" s="92" t="s">
        <v>128</v>
      </c>
      <c r="C27" s="157">
        <v>6</v>
      </c>
      <c r="D27" s="157">
        <v>27</v>
      </c>
      <c r="E27" s="157">
        <v>0</v>
      </c>
      <c r="F27" s="157">
        <v>57</v>
      </c>
      <c r="G27" s="157">
        <v>102</v>
      </c>
      <c r="H27" s="157">
        <v>0</v>
      </c>
      <c r="I27" s="157">
        <v>0</v>
      </c>
      <c r="J27" s="157">
        <v>2</v>
      </c>
      <c r="K27" s="157">
        <v>110</v>
      </c>
      <c r="L27" s="157">
        <v>34</v>
      </c>
      <c r="M27" s="157">
        <v>0</v>
      </c>
      <c r="N27" s="157">
        <v>0</v>
      </c>
      <c r="O27" s="157">
        <v>0</v>
      </c>
      <c r="P27" s="157">
        <v>0</v>
      </c>
      <c r="Q27" s="157">
        <v>0</v>
      </c>
      <c r="R27" s="157">
        <v>55</v>
      </c>
      <c r="S27" s="157">
        <v>0</v>
      </c>
      <c r="T27" s="157">
        <v>0</v>
      </c>
      <c r="U27" s="157">
        <v>0</v>
      </c>
      <c r="V27" s="157">
        <v>0</v>
      </c>
      <c r="W27" s="157">
        <v>6</v>
      </c>
      <c r="X27" s="157">
        <v>0</v>
      </c>
      <c r="Y27" s="157">
        <v>0</v>
      </c>
      <c r="Z27" s="157">
        <v>399</v>
      </c>
      <c r="AA27" s="281">
        <v>3.5804020100502515E-2</v>
      </c>
    </row>
    <row r="28" spans="2:27" ht="9" customHeight="1">
      <c r="B28" s="108" t="s">
        <v>90</v>
      </c>
      <c r="C28" s="158">
        <v>0</v>
      </c>
      <c r="D28" s="158">
        <v>28</v>
      </c>
      <c r="E28" s="158">
        <v>0</v>
      </c>
      <c r="F28" s="158">
        <v>56</v>
      </c>
      <c r="G28" s="158">
        <v>68</v>
      </c>
      <c r="H28" s="158">
        <v>0</v>
      </c>
      <c r="I28" s="158">
        <v>0</v>
      </c>
      <c r="J28" s="158">
        <v>0</v>
      </c>
      <c r="K28" s="158">
        <v>28</v>
      </c>
      <c r="L28" s="158">
        <v>34</v>
      </c>
      <c r="M28" s="158">
        <v>0</v>
      </c>
      <c r="N28" s="158">
        <v>10</v>
      </c>
      <c r="O28" s="158">
        <v>0</v>
      </c>
      <c r="P28" s="158">
        <v>0</v>
      </c>
      <c r="Q28" s="158">
        <v>0</v>
      </c>
      <c r="R28" s="158">
        <v>16</v>
      </c>
      <c r="S28" s="158">
        <v>0</v>
      </c>
      <c r="T28" s="158">
        <v>0</v>
      </c>
      <c r="U28" s="158">
        <v>0</v>
      </c>
      <c r="V28" s="158">
        <v>0</v>
      </c>
      <c r="W28" s="158">
        <v>6</v>
      </c>
      <c r="X28" s="158">
        <v>0</v>
      </c>
      <c r="Y28" s="158">
        <v>0</v>
      </c>
      <c r="Z28" s="158">
        <v>246</v>
      </c>
      <c r="AA28" s="280">
        <v>2.2074659009332375E-2</v>
      </c>
    </row>
    <row r="29" spans="2:27">
      <c r="B29" s="92" t="s">
        <v>88</v>
      </c>
      <c r="C29" s="157">
        <v>3</v>
      </c>
      <c r="D29" s="157">
        <v>27</v>
      </c>
      <c r="E29" s="157">
        <v>0</v>
      </c>
      <c r="F29" s="157">
        <v>52</v>
      </c>
      <c r="G29" s="157">
        <v>30</v>
      </c>
      <c r="H29" s="157">
        <v>0</v>
      </c>
      <c r="I29" s="157">
        <v>0</v>
      </c>
      <c r="J29" s="157">
        <v>0</v>
      </c>
      <c r="K29" s="157">
        <v>54</v>
      </c>
      <c r="L29" s="157">
        <v>3</v>
      </c>
      <c r="M29" s="157">
        <v>0</v>
      </c>
      <c r="N29" s="157">
        <v>24</v>
      </c>
      <c r="O29" s="157">
        <v>0</v>
      </c>
      <c r="P29" s="157">
        <v>0</v>
      </c>
      <c r="Q29" s="157">
        <v>0</v>
      </c>
      <c r="R29" s="157">
        <v>22</v>
      </c>
      <c r="S29" s="157">
        <v>0</v>
      </c>
      <c r="T29" s="157">
        <v>0</v>
      </c>
      <c r="U29" s="157">
        <v>8</v>
      </c>
      <c r="V29" s="157">
        <v>0</v>
      </c>
      <c r="W29" s="157">
        <v>0</v>
      </c>
      <c r="X29" s="157">
        <v>3</v>
      </c>
      <c r="Y29" s="157">
        <v>0</v>
      </c>
      <c r="Z29" s="157">
        <v>226</v>
      </c>
      <c r="AA29" s="281">
        <v>2.0279971284996409E-2</v>
      </c>
    </row>
    <row r="30" spans="2:27">
      <c r="B30" s="108" t="s">
        <v>10</v>
      </c>
      <c r="C30" s="158">
        <v>10</v>
      </c>
      <c r="D30" s="158">
        <v>73</v>
      </c>
      <c r="E30" s="158">
        <v>0</v>
      </c>
      <c r="F30" s="158">
        <v>102</v>
      </c>
      <c r="G30" s="158">
        <v>88</v>
      </c>
      <c r="H30" s="158">
        <v>0</v>
      </c>
      <c r="I30" s="158">
        <v>0</v>
      </c>
      <c r="J30" s="158">
        <v>4</v>
      </c>
      <c r="K30" s="158">
        <v>116</v>
      </c>
      <c r="L30" s="158">
        <v>34</v>
      </c>
      <c r="M30" s="158">
        <v>0</v>
      </c>
      <c r="N30" s="158">
        <v>24</v>
      </c>
      <c r="O30" s="158">
        <v>0</v>
      </c>
      <c r="P30" s="158">
        <v>0</v>
      </c>
      <c r="Q30" s="158">
        <v>0</v>
      </c>
      <c r="R30" s="158">
        <v>49</v>
      </c>
      <c r="S30" s="158">
        <v>0</v>
      </c>
      <c r="T30" s="158">
        <v>0</v>
      </c>
      <c r="U30" s="158">
        <v>8</v>
      </c>
      <c r="V30" s="158">
        <v>0</v>
      </c>
      <c r="W30" s="158">
        <v>0</v>
      </c>
      <c r="X30" s="158">
        <v>6</v>
      </c>
      <c r="Y30" s="158">
        <v>0</v>
      </c>
      <c r="Z30" s="158">
        <v>514</v>
      </c>
      <c r="AA30" s="280">
        <v>4.6123474515434318E-2</v>
      </c>
    </row>
    <row r="31" spans="2:27" ht="15" customHeight="1">
      <c r="B31" s="94" t="s">
        <v>120</v>
      </c>
      <c r="C31" s="53">
        <v>172</v>
      </c>
      <c r="D31" s="53">
        <v>1239</v>
      </c>
      <c r="E31" s="53">
        <v>5</v>
      </c>
      <c r="F31" s="53">
        <v>1572</v>
      </c>
      <c r="G31" s="53">
        <v>2187</v>
      </c>
      <c r="H31" s="53">
        <v>40</v>
      </c>
      <c r="I31" s="53">
        <v>16</v>
      </c>
      <c r="J31" s="53">
        <v>60</v>
      </c>
      <c r="K31" s="53">
        <v>2147</v>
      </c>
      <c r="L31" s="53">
        <v>1044</v>
      </c>
      <c r="M31" s="53">
        <v>0</v>
      </c>
      <c r="N31" s="53">
        <v>964</v>
      </c>
      <c r="O31" s="53">
        <v>1</v>
      </c>
      <c r="P31" s="53">
        <v>8</v>
      </c>
      <c r="Q31" s="53">
        <v>0</v>
      </c>
      <c r="R31" s="53">
        <v>1322</v>
      </c>
      <c r="S31" s="53">
        <v>6</v>
      </c>
      <c r="T31" s="53">
        <v>6</v>
      </c>
      <c r="U31" s="53">
        <v>40</v>
      </c>
      <c r="V31" s="53">
        <v>28</v>
      </c>
      <c r="W31" s="53">
        <v>98</v>
      </c>
      <c r="X31" s="53">
        <v>145</v>
      </c>
      <c r="Y31" s="53">
        <v>44</v>
      </c>
      <c r="Z31" s="53">
        <v>11144</v>
      </c>
      <c r="AA31" s="97">
        <v>0.99999999999999978</v>
      </c>
    </row>
    <row r="32" spans="2:27">
      <c r="B32" s="95" t="s">
        <v>121</v>
      </c>
      <c r="C32" s="81">
        <v>1.5434314429289303E-2</v>
      </c>
      <c r="D32" s="81">
        <v>0.11118090452261306</v>
      </c>
      <c r="E32" s="81">
        <v>4.4867193108399136E-4</v>
      </c>
      <c r="F32" s="81">
        <v>0.14106245513280688</v>
      </c>
      <c r="G32" s="81">
        <v>0.19624910265613782</v>
      </c>
      <c r="H32" s="81">
        <v>3.5893754486719309E-3</v>
      </c>
      <c r="I32" s="81">
        <v>1.4357501794687725E-3</v>
      </c>
      <c r="J32" s="81">
        <v>5.3840631730078968E-3</v>
      </c>
      <c r="K32" s="81">
        <v>0.19265972720746591</v>
      </c>
      <c r="L32" s="81">
        <v>9.3682699210337395E-2</v>
      </c>
      <c r="M32" s="81">
        <v>0</v>
      </c>
      <c r="N32" s="81">
        <v>8.6503948312993545E-2</v>
      </c>
      <c r="O32" s="81">
        <v>8.973438621679828E-5</v>
      </c>
      <c r="P32" s="81">
        <v>7.1787508973438624E-4</v>
      </c>
      <c r="Q32" s="81">
        <v>0</v>
      </c>
      <c r="R32" s="81">
        <v>0.11862885857860732</v>
      </c>
      <c r="S32" s="81">
        <v>5.3840631730078966E-4</v>
      </c>
      <c r="T32" s="81">
        <v>5.3840631730078966E-4</v>
      </c>
      <c r="U32" s="81">
        <v>3.5893754486719309E-3</v>
      </c>
      <c r="V32" s="81">
        <v>2.5125628140703518E-3</v>
      </c>
      <c r="W32" s="81">
        <v>8.7939698492462311E-3</v>
      </c>
      <c r="X32" s="81">
        <v>1.301148600143575E-2</v>
      </c>
      <c r="Y32" s="81">
        <v>3.9483129935391241E-3</v>
      </c>
      <c r="Z32" s="98">
        <v>0.99605168700646085</v>
      </c>
      <c r="AA32" s="99"/>
    </row>
    <row r="33" spans="2:16" ht="25.5" customHeight="1">
      <c r="B33" s="325" t="str">
        <f>'Oferta de Juegos'!B43</f>
        <v xml:space="preserve">Al 31-03-2020
</v>
      </c>
      <c r="C33" s="326"/>
      <c r="D33" s="326"/>
      <c r="E33" s="326"/>
      <c r="F33" s="326"/>
      <c r="G33" s="326"/>
      <c r="H33" s="326"/>
      <c r="I33" s="326"/>
      <c r="J33" s="326"/>
      <c r="K33" s="326"/>
      <c r="L33" s="326"/>
      <c r="M33" s="326"/>
      <c r="N33" s="326"/>
      <c r="O33" s="326"/>
      <c r="P33" s="326" t="s">
        <v>122</v>
      </c>
    </row>
    <row r="34" spans="2:16" ht="14.25" hidden="1" customHeight="1">
      <c r="B34" s="322" t="s">
        <v>170</v>
      </c>
      <c r="C34" s="322"/>
      <c r="D34" s="322"/>
      <c r="E34" s="322"/>
      <c r="F34" s="322"/>
      <c r="G34" s="322"/>
      <c r="H34" s="322"/>
      <c r="I34" s="322"/>
      <c r="J34" s="322"/>
      <c r="K34" s="322"/>
      <c r="L34" s="322"/>
      <c r="M34" s="322"/>
      <c r="N34" s="322"/>
      <c r="O34" s="322"/>
      <c r="P34" s="322"/>
    </row>
    <row r="35" spans="2:16" hidden="1">
      <c r="B35" s="322"/>
      <c r="C35" s="322"/>
      <c r="D35" s="322"/>
      <c r="E35" s="322"/>
      <c r="F35" s="322"/>
      <c r="G35" s="322"/>
      <c r="H35" s="322"/>
      <c r="I35" s="322"/>
      <c r="J35" s="322"/>
      <c r="K35" s="322"/>
      <c r="L35" s="322"/>
      <c r="M35" s="322"/>
      <c r="N35" s="322"/>
      <c r="O35" s="322"/>
      <c r="P35" s="322"/>
    </row>
    <row r="36" spans="2:16">
      <c r="B36" s="321" t="s">
        <v>188</v>
      </c>
      <c r="C36" s="322"/>
      <c r="D36" s="322"/>
      <c r="E36" s="322"/>
      <c r="F36" s="322"/>
      <c r="G36" s="322"/>
      <c r="H36" s="322"/>
      <c r="I36" s="322"/>
      <c r="J36" s="322"/>
      <c r="K36" s="322"/>
      <c r="L36" s="322"/>
      <c r="M36" s="322"/>
      <c r="N36" s="322"/>
      <c r="O36" s="322"/>
      <c r="P36" s="322" t="s">
        <v>122</v>
      </c>
    </row>
    <row r="37" spans="2:16">
      <c r="B37" s="322" t="s">
        <v>170</v>
      </c>
      <c r="C37" s="322"/>
      <c r="D37" s="322"/>
      <c r="E37" s="322"/>
      <c r="F37" s="322"/>
      <c r="G37" s="322"/>
      <c r="H37" s="322"/>
      <c r="I37" s="322"/>
      <c r="J37" s="322"/>
      <c r="K37" s="322"/>
      <c r="L37" s="322"/>
      <c r="M37" s="322"/>
      <c r="N37" s="322"/>
      <c r="O37" s="322"/>
      <c r="P37" s="322"/>
    </row>
    <row r="38" spans="2:16">
      <c r="B38" s="322"/>
      <c r="C38" s="322"/>
      <c r="D38" s="322"/>
      <c r="E38" s="322"/>
      <c r="F38" s="322"/>
      <c r="G38" s="322"/>
      <c r="H38" s="322"/>
      <c r="I38" s="322"/>
      <c r="J38" s="322"/>
      <c r="K38" s="322"/>
      <c r="L38" s="322"/>
      <c r="M38" s="322"/>
      <c r="N38" s="322"/>
      <c r="O38" s="322"/>
      <c r="P38" s="322"/>
    </row>
  </sheetData>
  <mergeCells count="13">
    <mergeCell ref="B36:P38"/>
    <mergeCell ref="B8:AA8"/>
    <mergeCell ref="B10:B11"/>
    <mergeCell ref="Z10:AA11"/>
    <mergeCell ref="B33:P35"/>
    <mergeCell ref="B9:AA9"/>
    <mergeCell ref="S10:S11"/>
    <mergeCell ref="T10:T11"/>
    <mergeCell ref="U10:U11"/>
    <mergeCell ref="V10:V11"/>
    <mergeCell ref="W10:W11"/>
    <mergeCell ref="X10:X11"/>
    <mergeCell ref="Y10:Y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30"/>
  <sheetViews>
    <sheetView topLeftCell="A79" zoomScaleNormal="100" workbookViewId="0">
      <selection activeCell="C79" sqref="C79:C80"/>
    </sheetView>
  </sheetViews>
  <sheetFormatPr baseColWidth="10" defaultColWidth="11.453125" defaultRowHeight="14"/>
  <cols>
    <col min="1" max="1" width="4.08984375" style="13" customWidth="1"/>
    <col min="2" max="2" width="21.453125" style="13" customWidth="1"/>
    <col min="3" max="8" width="13.90625" style="13" customWidth="1"/>
    <col min="9" max="9" width="15.6328125" style="13" customWidth="1"/>
    <col min="10" max="10" width="3.08984375" style="13" customWidth="1"/>
    <col min="11" max="11" width="11.453125" style="13"/>
    <col min="12" max="12" width="12.453125" style="13" bestFit="1" customWidth="1"/>
    <col min="13" max="13" width="14.08984375" style="13" bestFit="1" customWidth="1"/>
    <col min="14" max="14" width="11.453125" style="13"/>
    <col min="15" max="15" width="14.08984375" style="13" bestFit="1" customWidth="1"/>
    <col min="16" max="16384" width="11.453125" style="13"/>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2" customFormat="1" ht="22.5" customHeight="1">
      <c r="B8" s="311" t="s">
        <v>193</v>
      </c>
      <c r="C8" s="312"/>
      <c r="D8" s="312"/>
      <c r="E8" s="312"/>
      <c r="F8" s="312"/>
      <c r="G8" s="312"/>
      <c r="H8" s="312"/>
      <c r="I8" s="313"/>
      <c r="K8" s="37"/>
    </row>
    <row r="9" spans="2:11" s="32" customFormat="1" ht="15" customHeight="1">
      <c r="B9" s="314" t="s">
        <v>6</v>
      </c>
      <c r="C9" s="315" t="s">
        <v>58</v>
      </c>
      <c r="D9" s="316" t="s">
        <v>78</v>
      </c>
      <c r="E9" s="317"/>
      <c r="F9" s="318"/>
      <c r="G9" s="319" t="s">
        <v>79</v>
      </c>
      <c r="H9" s="315" t="s">
        <v>56</v>
      </c>
      <c r="I9" s="324" t="s">
        <v>80</v>
      </c>
      <c r="K9" s="37"/>
    </row>
    <row r="10" spans="2:11" s="32" customFormat="1" ht="24" customHeight="1">
      <c r="B10" s="314"/>
      <c r="C10" s="315"/>
      <c r="D10" s="68" t="s">
        <v>52</v>
      </c>
      <c r="E10" s="70" t="s">
        <v>53</v>
      </c>
      <c r="F10" s="69" t="s">
        <v>54</v>
      </c>
      <c r="G10" s="319"/>
      <c r="H10" s="315"/>
      <c r="I10" s="324"/>
    </row>
    <row r="11" spans="2:11" s="32" customFormat="1">
      <c r="B11" s="331" t="s">
        <v>171</v>
      </c>
      <c r="C11" s="332"/>
      <c r="D11" s="332"/>
      <c r="E11" s="332"/>
      <c r="F11" s="332"/>
      <c r="G11" s="332"/>
      <c r="H11" s="332"/>
      <c r="I11" s="333"/>
    </row>
    <row r="12" spans="2:11" s="32" customFormat="1" ht="10">
      <c r="B12" s="161" t="s">
        <v>183</v>
      </c>
      <c r="C12" s="156" t="s">
        <v>130</v>
      </c>
      <c r="D12" s="145">
        <v>35</v>
      </c>
      <c r="E12" s="145">
        <v>67</v>
      </c>
      <c r="F12" s="145">
        <v>7</v>
      </c>
      <c r="G12" s="145">
        <v>353</v>
      </c>
      <c r="H12" s="145">
        <v>148</v>
      </c>
      <c r="I12" s="145">
        <v>610</v>
      </c>
    </row>
    <row r="13" spans="2:11" s="32" customFormat="1" ht="9" customHeight="1">
      <c r="B13" s="160" t="s">
        <v>125</v>
      </c>
      <c r="C13" s="154" t="s">
        <v>62</v>
      </c>
      <c r="D13" s="144">
        <v>49</v>
      </c>
      <c r="E13" s="144">
        <v>91</v>
      </c>
      <c r="F13" s="144">
        <v>17</v>
      </c>
      <c r="G13" s="144">
        <v>483</v>
      </c>
      <c r="H13" s="144">
        <v>100</v>
      </c>
      <c r="I13" s="144">
        <v>740</v>
      </c>
    </row>
    <row r="14" spans="2:11" s="32" customFormat="1" ht="9" customHeight="1">
      <c r="B14" s="161" t="s">
        <v>1</v>
      </c>
      <c r="C14" s="156" t="s">
        <v>63</v>
      </c>
      <c r="D14" s="145">
        <v>70</v>
      </c>
      <c r="E14" s="145">
        <v>238</v>
      </c>
      <c r="F14" s="145">
        <v>17</v>
      </c>
      <c r="G14" s="145">
        <v>749</v>
      </c>
      <c r="H14" s="145">
        <v>124</v>
      </c>
      <c r="I14" s="145">
        <v>1198</v>
      </c>
    </row>
    <row r="15" spans="2:11" s="32" customFormat="1" ht="9" customHeight="1">
      <c r="B15" s="162" t="s">
        <v>49</v>
      </c>
      <c r="C15" s="154" t="s">
        <v>64</v>
      </c>
      <c r="D15" s="144">
        <v>35</v>
      </c>
      <c r="E15" s="144">
        <v>111</v>
      </c>
      <c r="F15" s="144">
        <v>7</v>
      </c>
      <c r="G15" s="144">
        <v>397</v>
      </c>
      <c r="H15" s="144">
        <v>179</v>
      </c>
      <c r="I15" s="144">
        <v>729</v>
      </c>
    </row>
    <row r="16" spans="2:11" s="32" customFormat="1" ht="9" customHeight="1">
      <c r="B16" s="161" t="s">
        <v>152</v>
      </c>
      <c r="C16" s="156" t="s">
        <v>153</v>
      </c>
      <c r="D16" s="145">
        <v>35</v>
      </c>
      <c r="E16" s="145">
        <v>77</v>
      </c>
      <c r="F16" s="145">
        <v>7</v>
      </c>
      <c r="G16" s="145">
        <v>256</v>
      </c>
      <c r="H16" s="145">
        <v>60</v>
      </c>
      <c r="I16" s="150">
        <v>435</v>
      </c>
    </row>
    <row r="17" spans="2:9" s="32" customFormat="1" ht="9" customHeight="1">
      <c r="B17" s="160" t="s">
        <v>18</v>
      </c>
      <c r="C17" s="154" t="s">
        <v>65</v>
      </c>
      <c r="D17" s="144">
        <v>49</v>
      </c>
      <c r="E17" s="144">
        <v>79</v>
      </c>
      <c r="F17" s="144">
        <v>10</v>
      </c>
      <c r="G17" s="144">
        <v>353</v>
      </c>
      <c r="H17" s="144">
        <v>148</v>
      </c>
      <c r="I17" s="144">
        <v>639</v>
      </c>
    </row>
    <row r="18" spans="2:9" s="32" customFormat="1" ht="9" customHeight="1">
      <c r="B18" s="161" t="s">
        <v>76</v>
      </c>
      <c r="C18" s="156" t="s">
        <v>66</v>
      </c>
      <c r="D18" s="145">
        <v>112</v>
      </c>
      <c r="E18" s="145">
        <v>331</v>
      </c>
      <c r="F18" s="145">
        <v>10</v>
      </c>
      <c r="G18" s="145">
        <v>998</v>
      </c>
      <c r="H18" s="145">
        <v>100</v>
      </c>
      <c r="I18" s="150">
        <v>1551</v>
      </c>
    </row>
    <row r="19" spans="2:9" s="32" customFormat="1" ht="9" customHeight="1">
      <c r="B19" s="160" t="s">
        <v>126</v>
      </c>
      <c r="C19" s="154" t="s">
        <v>67</v>
      </c>
      <c r="D19" s="144">
        <v>182</v>
      </c>
      <c r="E19" s="144">
        <v>450</v>
      </c>
      <c r="F19" s="144">
        <v>10</v>
      </c>
      <c r="G19" s="144">
        <v>2326</v>
      </c>
      <c r="H19" s="144">
        <v>250</v>
      </c>
      <c r="I19" s="144">
        <v>3218</v>
      </c>
    </row>
    <row r="20" spans="2:9" s="32" customFormat="1" ht="9" customHeight="1">
      <c r="B20" s="161" t="s">
        <v>2</v>
      </c>
      <c r="C20" s="156" t="s">
        <v>68</v>
      </c>
      <c r="D20" s="145">
        <v>35</v>
      </c>
      <c r="E20" s="145">
        <v>104</v>
      </c>
      <c r="F20" s="145">
        <v>7</v>
      </c>
      <c r="G20" s="145">
        <v>266</v>
      </c>
      <c r="H20" s="145">
        <v>30</v>
      </c>
      <c r="I20" s="150">
        <v>442</v>
      </c>
    </row>
    <row r="21" spans="2:9" s="32" customFormat="1" ht="9" customHeight="1">
      <c r="B21" s="163" t="s">
        <v>3</v>
      </c>
      <c r="C21" s="157" t="s">
        <v>69</v>
      </c>
      <c r="D21" s="148">
        <v>28</v>
      </c>
      <c r="E21" s="148">
        <v>80</v>
      </c>
      <c r="F21" s="148">
        <v>10</v>
      </c>
      <c r="G21" s="148">
        <v>419</v>
      </c>
      <c r="H21" s="148">
        <v>68</v>
      </c>
      <c r="I21" s="144">
        <v>605</v>
      </c>
    </row>
    <row r="22" spans="2:9" s="32" customFormat="1" ht="9" customHeight="1">
      <c r="B22" s="164" t="s">
        <v>186</v>
      </c>
      <c r="C22" s="158" t="s">
        <v>187</v>
      </c>
      <c r="D22" s="150">
        <v>84</v>
      </c>
      <c r="E22" s="150">
        <v>279</v>
      </c>
      <c r="F22" s="150">
        <v>17</v>
      </c>
      <c r="G22" s="150">
        <v>458</v>
      </c>
      <c r="H22" s="150">
        <v>96</v>
      </c>
      <c r="I22" s="150">
        <v>934</v>
      </c>
    </row>
    <row r="23" spans="2:9" s="32" customFormat="1" ht="9" customHeight="1">
      <c r="B23" s="163" t="s">
        <v>127</v>
      </c>
      <c r="C23" s="157" t="s">
        <v>70</v>
      </c>
      <c r="D23" s="148">
        <v>84</v>
      </c>
      <c r="E23" s="148">
        <v>279</v>
      </c>
      <c r="F23" s="148">
        <v>17</v>
      </c>
      <c r="G23" s="148">
        <v>1373</v>
      </c>
      <c r="H23" s="148">
        <v>168</v>
      </c>
      <c r="I23" s="144">
        <v>1921</v>
      </c>
    </row>
    <row r="24" spans="2:9" s="32" customFormat="1" ht="9" customHeight="1">
      <c r="B24" s="164" t="s">
        <v>7</v>
      </c>
      <c r="C24" s="158" t="s">
        <v>71</v>
      </c>
      <c r="D24" s="150">
        <v>35</v>
      </c>
      <c r="E24" s="150">
        <v>85</v>
      </c>
      <c r="F24" s="150">
        <v>7</v>
      </c>
      <c r="G24" s="150">
        <v>220</v>
      </c>
      <c r="H24" s="150">
        <v>20</v>
      </c>
      <c r="I24" s="150">
        <v>367</v>
      </c>
    </row>
    <row r="25" spans="2:9" s="32" customFormat="1" ht="9" customHeight="1">
      <c r="B25" s="163" t="s">
        <v>8</v>
      </c>
      <c r="C25" s="157" t="s">
        <v>72</v>
      </c>
      <c r="D25" s="148">
        <v>49</v>
      </c>
      <c r="E25" s="148">
        <v>209</v>
      </c>
      <c r="F25" s="148">
        <v>24</v>
      </c>
      <c r="G25" s="148">
        <v>639</v>
      </c>
      <c r="H25" s="148">
        <v>176</v>
      </c>
      <c r="I25" s="144">
        <v>1097</v>
      </c>
    </row>
    <row r="26" spans="2:9" s="32" customFormat="1" ht="9" customHeight="1">
      <c r="B26" s="165" t="s">
        <v>9</v>
      </c>
      <c r="C26" s="158" t="s">
        <v>73</v>
      </c>
      <c r="D26" s="150">
        <v>35</v>
      </c>
      <c r="E26" s="150">
        <v>126</v>
      </c>
      <c r="F26" s="150">
        <v>17</v>
      </c>
      <c r="G26" s="150">
        <v>470</v>
      </c>
      <c r="H26" s="150">
        <v>100</v>
      </c>
      <c r="I26" s="150">
        <v>748</v>
      </c>
    </row>
    <row r="27" spans="2:9" s="32" customFormat="1" ht="9" customHeight="1">
      <c r="B27" s="163" t="s">
        <v>128</v>
      </c>
      <c r="C27" s="157" t="s">
        <v>74</v>
      </c>
      <c r="D27" s="148">
        <v>49</v>
      </c>
      <c r="E27" s="148">
        <v>98</v>
      </c>
      <c r="F27" s="148">
        <v>7</v>
      </c>
      <c r="G27" s="148">
        <v>399</v>
      </c>
      <c r="H27" s="148">
        <v>60</v>
      </c>
      <c r="I27" s="144">
        <v>613</v>
      </c>
    </row>
    <row r="28" spans="2:9" s="32" customFormat="1" ht="9" customHeight="1">
      <c r="B28" s="165" t="s">
        <v>90</v>
      </c>
      <c r="C28" s="158" t="s">
        <v>91</v>
      </c>
      <c r="D28" s="150">
        <v>35</v>
      </c>
      <c r="E28" s="150">
        <v>88</v>
      </c>
      <c r="F28" s="150">
        <v>7</v>
      </c>
      <c r="G28" s="150">
        <v>246</v>
      </c>
      <c r="H28" s="150">
        <v>36</v>
      </c>
      <c r="I28" s="150">
        <v>412</v>
      </c>
    </row>
    <row r="29" spans="2:9" s="32" customFormat="1" ht="9" customHeight="1">
      <c r="B29" s="163" t="s">
        <v>88</v>
      </c>
      <c r="C29" s="157" t="s">
        <v>89</v>
      </c>
      <c r="D29" s="148">
        <v>28</v>
      </c>
      <c r="E29" s="148">
        <v>40</v>
      </c>
      <c r="F29" s="148">
        <v>7</v>
      </c>
      <c r="G29" s="148">
        <v>226</v>
      </c>
      <c r="H29" s="148">
        <v>38</v>
      </c>
      <c r="I29" s="144">
        <v>339</v>
      </c>
    </row>
    <row r="30" spans="2:9" s="32" customFormat="1" ht="9" customHeight="1">
      <c r="B30" s="165" t="s">
        <v>10</v>
      </c>
      <c r="C30" s="158" t="s">
        <v>75</v>
      </c>
      <c r="D30" s="150">
        <v>42</v>
      </c>
      <c r="E30" s="150">
        <v>90</v>
      </c>
      <c r="F30" s="150">
        <v>14</v>
      </c>
      <c r="G30" s="150">
        <v>514</v>
      </c>
      <c r="H30" s="150">
        <v>100</v>
      </c>
      <c r="I30" s="150">
        <v>760</v>
      </c>
    </row>
    <row r="31" spans="2:9" s="32" customFormat="1" ht="9" customHeight="1">
      <c r="B31" s="288" t="s">
        <v>150</v>
      </c>
      <c r="C31" s="289"/>
      <c r="D31" s="286">
        <v>1071</v>
      </c>
      <c r="E31" s="286">
        <v>2922</v>
      </c>
      <c r="F31" s="286">
        <v>219</v>
      </c>
      <c r="G31" s="286">
        <v>11145</v>
      </c>
      <c r="H31" s="286">
        <v>2001</v>
      </c>
      <c r="I31" s="286">
        <v>17358</v>
      </c>
    </row>
    <row r="32" spans="2:9" s="32" customFormat="1">
      <c r="B32" s="331" t="s">
        <v>147</v>
      </c>
      <c r="C32" s="332"/>
      <c r="D32" s="332"/>
      <c r="E32" s="332"/>
      <c r="F32" s="332"/>
      <c r="G32" s="332"/>
      <c r="H32" s="332"/>
      <c r="I32" s="333"/>
    </row>
    <row r="33" spans="1:247" s="32" customFormat="1" ht="9" customHeight="1">
      <c r="B33" s="167" t="s">
        <v>129</v>
      </c>
      <c r="C33" s="154" t="s">
        <v>130</v>
      </c>
      <c r="D33" s="144">
        <v>14</v>
      </c>
      <c r="E33" s="144">
        <v>28</v>
      </c>
      <c r="F33" s="144">
        <v>0</v>
      </c>
      <c r="G33" s="144">
        <v>371</v>
      </c>
      <c r="H33" s="144">
        <v>0</v>
      </c>
      <c r="I33" s="144">
        <v>413</v>
      </c>
    </row>
    <row r="34" spans="1:247" s="32" customFormat="1" ht="9" customHeight="1">
      <c r="B34" s="168" t="s">
        <v>131</v>
      </c>
      <c r="C34" s="156" t="s">
        <v>132</v>
      </c>
      <c r="D34" s="145">
        <v>42</v>
      </c>
      <c r="E34" s="145">
        <v>135</v>
      </c>
      <c r="F34" s="145">
        <v>7</v>
      </c>
      <c r="G34" s="145">
        <v>644</v>
      </c>
      <c r="H34" s="145">
        <v>0</v>
      </c>
      <c r="I34" s="146">
        <v>828</v>
      </c>
    </row>
    <row r="35" spans="1:247" s="32" customFormat="1" ht="9" customHeight="1">
      <c r="B35" s="169" t="s">
        <v>133</v>
      </c>
      <c r="C35" s="154" t="s">
        <v>134</v>
      </c>
      <c r="D35" s="144">
        <v>63</v>
      </c>
      <c r="E35" s="144">
        <v>163</v>
      </c>
      <c r="F35" s="144">
        <v>7</v>
      </c>
      <c r="G35" s="144">
        <v>919</v>
      </c>
      <c r="H35" s="144">
        <v>0</v>
      </c>
      <c r="I35" s="147">
        <v>1152</v>
      </c>
    </row>
    <row r="36" spans="1:247" s="32" customFormat="1" ht="9" customHeight="1">
      <c r="B36" s="168" t="s">
        <v>135</v>
      </c>
      <c r="C36" s="156" t="s">
        <v>136</v>
      </c>
      <c r="D36" s="145">
        <v>119</v>
      </c>
      <c r="E36" s="145">
        <v>370</v>
      </c>
      <c r="F36" s="145">
        <v>17</v>
      </c>
      <c r="G36" s="145">
        <v>1500</v>
      </c>
      <c r="H36" s="145">
        <v>148</v>
      </c>
      <c r="I36" s="151">
        <v>2154</v>
      </c>
    </row>
    <row r="37" spans="1:247" s="32" customFormat="1" ht="9" customHeight="1">
      <c r="B37" s="167" t="s">
        <v>137</v>
      </c>
      <c r="C37" s="154" t="s">
        <v>138</v>
      </c>
      <c r="D37" s="144">
        <v>56</v>
      </c>
      <c r="E37" s="144">
        <v>254</v>
      </c>
      <c r="F37" s="144">
        <v>7</v>
      </c>
      <c r="G37" s="144">
        <v>464</v>
      </c>
      <c r="H37" s="144">
        <v>0</v>
      </c>
      <c r="I37" s="147">
        <v>781</v>
      </c>
    </row>
    <row r="38" spans="1:247" s="32" customFormat="1" ht="9" customHeight="1">
      <c r="B38" s="168" t="s">
        <v>139</v>
      </c>
      <c r="C38" s="156" t="s">
        <v>140</v>
      </c>
      <c r="D38" s="145">
        <v>84</v>
      </c>
      <c r="E38" s="145">
        <v>205</v>
      </c>
      <c r="F38" s="145">
        <v>3223</v>
      </c>
      <c r="G38" s="145">
        <v>458</v>
      </c>
      <c r="H38" s="145">
        <v>0</v>
      </c>
      <c r="I38" s="151">
        <v>3970</v>
      </c>
    </row>
    <row r="39" spans="1:247" s="32" customFormat="1" ht="9" customHeight="1">
      <c r="B39" s="167" t="s">
        <v>141</v>
      </c>
      <c r="C39" s="154" t="s">
        <v>142</v>
      </c>
      <c r="D39" s="144">
        <v>14</v>
      </c>
      <c r="E39" s="144">
        <v>35</v>
      </c>
      <c r="F39" s="144">
        <v>0</v>
      </c>
      <c r="G39" s="144">
        <v>125</v>
      </c>
      <c r="H39" s="144">
        <v>0</v>
      </c>
      <c r="I39" s="147">
        <v>174</v>
      </c>
    </row>
    <row r="40" spans="1:247" s="32" customFormat="1" ht="9" customHeight="1">
      <c r="B40" s="170" t="s">
        <v>150</v>
      </c>
      <c r="C40" s="171"/>
      <c r="D40" s="172">
        <v>392</v>
      </c>
      <c r="E40" s="172">
        <v>1190</v>
      </c>
      <c r="F40" s="172">
        <v>3261</v>
      </c>
      <c r="G40" s="172">
        <v>4481</v>
      </c>
      <c r="H40" s="172">
        <v>148</v>
      </c>
      <c r="I40" s="173">
        <v>9472</v>
      </c>
    </row>
    <row r="41" spans="1:247" s="67" customFormat="1" ht="18" customHeight="1">
      <c r="A41" s="44"/>
      <c r="B41" s="85" t="s">
        <v>143</v>
      </c>
      <c r="C41" s="101"/>
      <c r="D41" s="102">
        <v>1463</v>
      </c>
      <c r="E41" s="102">
        <v>4112</v>
      </c>
      <c r="F41" s="102">
        <v>3480</v>
      </c>
      <c r="G41" s="102">
        <v>15626</v>
      </c>
      <c r="H41" s="102">
        <v>2149</v>
      </c>
      <c r="I41" s="103">
        <v>26830</v>
      </c>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row>
    <row r="42" spans="1:247" ht="22.5" customHeight="1">
      <c r="B42" s="330" t="str">
        <f>'Oferta de Juegos'!B43:H43</f>
        <v xml:space="preserve">Al 31-03-2020
</v>
      </c>
      <c r="C42" s="330"/>
      <c r="D42" s="330"/>
      <c r="E42" s="330"/>
      <c r="F42" s="330"/>
      <c r="G42" s="330"/>
      <c r="H42" s="330"/>
      <c r="I42" s="36"/>
    </row>
    <row r="43" spans="1:247" s="32" customFormat="1" ht="22.5" customHeight="1">
      <c r="B43" s="311" t="s">
        <v>194</v>
      </c>
      <c r="C43" s="312"/>
      <c r="D43" s="312"/>
      <c r="E43" s="312"/>
      <c r="F43" s="312"/>
      <c r="G43" s="312"/>
      <c r="H43" s="313"/>
      <c r="I43" s="71"/>
      <c r="J43" s="37"/>
    </row>
    <row r="44" spans="1:247" s="32" customFormat="1" ht="15" customHeight="1">
      <c r="B44" s="329" t="s">
        <v>6</v>
      </c>
      <c r="C44" s="315" t="s">
        <v>58</v>
      </c>
      <c r="D44" s="316" t="s">
        <v>78</v>
      </c>
      <c r="E44" s="317"/>
      <c r="F44" s="318"/>
      <c r="G44" s="315" t="s">
        <v>79</v>
      </c>
      <c r="H44" s="320" t="s">
        <v>56</v>
      </c>
      <c r="I44" s="334"/>
      <c r="J44" s="37"/>
    </row>
    <row r="45" spans="1:247" s="32" customFormat="1" ht="24" customHeight="1">
      <c r="B45" s="329"/>
      <c r="C45" s="315"/>
      <c r="D45" s="68" t="s">
        <v>52</v>
      </c>
      <c r="E45" s="70" t="s">
        <v>53</v>
      </c>
      <c r="F45" s="69" t="s">
        <v>54</v>
      </c>
      <c r="G45" s="315"/>
      <c r="H45" s="320"/>
      <c r="I45" s="334"/>
      <c r="J45" s="37"/>
    </row>
    <row r="46" spans="1:247" s="32" customFormat="1" ht="15" customHeight="1">
      <c r="B46" s="331" t="s">
        <v>171</v>
      </c>
      <c r="C46" s="332"/>
      <c r="D46" s="332"/>
      <c r="E46" s="332"/>
      <c r="F46" s="332"/>
      <c r="G46" s="332"/>
      <c r="H46" s="333"/>
      <c r="I46" s="104"/>
    </row>
    <row r="47" spans="1:247" s="32" customFormat="1" ht="15" customHeight="1">
      <c r="B47" s="168" t="s">
        <v>183</v>
      </c>
      <c r="C47" s="156" t="s">
        <v>130</v>
      </c>
      <c r="D47" s="145">
        <v>6105.7603686635948</v>
      </c>
      <c r="E47" s="145">
        <v>5642.8743379874822</v>
      </c>
      <c r="F47" s="145">
        <v>5876.9585253456225</v>
      </c>
      <c r="G47" s="145">
        <v>25536.092022297358</v>
      </c>
      <c r="H47" s="146">
        <v>414.36355710549259</v>
      </c>
      <c r="I47" s="104"/>
    </row>
    <row r="48" spans="1:247" s="32" customFormat="1" ht="9" customHeight="1">
      <c r="B48" s="167" t="s">
        <v>125</v>
      </c>
      <c r="C48" s="154" t="s">
        <v>62</v>
      </c>
      <c r="D48" s="144">
        <v>18556.451612903227</v>
      </c>
      <c r="E48" s="144">
        <v>10871.747607231478</v>
      </c>
      <c r="F48" s="144">
        <v>-482.92220113851994</v>
      </c>
      <c r="G48" s="144">
        <v>27833.458358378415</v>
      </c>
      <c r="H48" s="147">
        <v>0</v>
      </c>
      <c r="I48" s="245"/>
    </row>
    <row r="49" spans="2:9" s="32" customFormat="1" ht="9" customHeight="1">
      <c r="B49" s="168" t="s">
        <v>1</v>
      </c>
      <c r="C49" s="156" t="s">
        <v>63</v>
      </c>
      <c r="D49" s="145">
        <v>25742.119815668204</v>
      </c>
      <c r="E49" s="145">
        <v>5099.2033071293035</v>
      </c>
      <c r="F49" s="145">
        <v>3307.4003795066415</v>
      </c>
      <c r="G49" s="145">
        <v>38060.326327576557</v>
      </c>
      <c r="H49" s="146">
        <v>449.92195629552549</v>
      </c>
      <c r="I49" s="245"/>
    </row>
    <row r="50" spans="2:9" s="32" customFormat="1" ht="9" customHeight="1">
      <c r="B50" s="169" t="s">
        <v>49</v>
      </c>
      <c r="C50" s="154" t="s">
        <v>64</v>
      </c>
      <c r="D50" s="144">
        <v>24353.456221198157</v>
      </c>
      <c r="E50" s="144">
        <v>15100.23249055507</v>
      </c>
      <c r="F50" s="144">
        <v>1847.926267281106</v>
      </c>
      <c r="G50" s="144">
        <v>39999.998618672304</v>
      </c>
      <c r="H50" s="147">
        <v>151.21643539376464</v>
      </c>
      <c r="I50" s="245"/>
    </row>
    <row r="51" spans="2:9" s="32" customFormat="1" ht="9" customHeight="1">
      <c r="B51" s="168" t="s">
        <v>152</v>
      </c>
      <c r="C51" s="156" t="s">
        <v>153</v>
      </c>
      <c r="D51" s="145">
        <v>15108.663594470047</v>
      </c>
      <c r="E51" s="145">
        <v>10996.271470465019</v>
      </c>
      <c r="F51" s="145">
        <v>7344.7004608294928</v>
      </c>
      <c r="G51" s="145">
        <v>21451.76171875</v>
      </c>
      <c r="H51" s="146">
        <v>389.83870967741933</v>
      </c>
      <c r="I51" s="245"/>
    </row>
    <row r="52" spans="2:9" s="32" customFormat="1" ht="9" customHeight="1">
      <c r="B52" s="167" t="s">
        <v>18</v>
      </c>
      <c r="C52" s="154" t="s">
        <v>65</v>
      </c>
      <c r="D52" s="144">
        <v>21500.600240096039</v>
      </c>
      <c r="E52" s="144">
        <v>10198.808637379003</v>
      </c>
      <c r="F52" s="144">
        <v>5416.1764705882351</v>
      </c>
      <c r="G52" s="144">
        <v>53310.220463256126</v>
      </c>
      <c r="H52" s="147">
        <v>0</v>
      </c>
      <c r="I52" s="245"/>
    </row>
    <row r="53" spans="2:9" s="32" customFormat="1" ht="9" customHeight="1">
      <c r="B53" s="168" t="s">
        <v>76</v>
      </c>
      <c r="C53" s="156" t="s">
        <v>66</v>
      </c>
      <c r="D53" s="145">
        <v>34300.691244239628</v>
      </c>
      <c r="E53" s="145">
        <v>40205.082350648088</v>
      </c>
      <c r="F53" s="145">
        <v>14981.290322580646</v>
      </c>
      <c r="G53" s="145">
        <v>38418.143997672763</v>
      </c>
      <c r="H53" s="146">
        <v>0</v>
      </c>
      <c r="I53" s="245"/>
    </row>
    <row r="54" spans="2:9" s="32" customFormat="1" ht="9" customHeight="1">
      <c r="B54" s="167" t="s">
        <v>126</v>
      </c>
      <c r="C54" s="154" t="s">
        <v>67</v>
      </c>
      <c r="D54" s="144">
        <v>52638.907967032967</v>
      </c>
      <c r="E54" s="144">
        <v>99889.194444444438</v>
      </c>
      <c r="F54" s="144">
        <v>55260.9375</v>
      </c>
      <c r="G54" s="144">
        <v>68674.701633705932</v>
      </c>
      <c r="H54" s="147">
        <v>280.1875</v>
      </c>
      <c r="I54" s="245"/>
    </row>
    <row r="55" spans="2:9" s="32" customFormat="1" ht="9" customHeight="1">
      <c r="B55" s="168" t="s">
        <v>2</v>
      </c>
      <c r="C55" s="156" t="s">
        <v>68</v>
      </c>
      <c r="D55" s="145">
        <v>29605.042016806721</v>
      </c>
      <c r="E55" s="145">
        <v>51402.545248868781</v>
      </c>
      <c r="F55" s="145">
        <v>0</v>
      </c>
      <c r="G55" s="145">
        <v>58790.465059708091</v>
      </c>
      <c r="H55" s="146">
        <v>0</v>
      </c>
      <c r="I55" s="245"/>
    </row>
    <row r="56" spans="2:9" s="32" customFormat="1" ht="9" customHeight="1">
      <c r="B56" s="182" t="s">
        <v>3</v>
      </c>
      <c r="C56" s="157" t="s">
        <v>69</v>
      </c>
      <c r="D56" s="148">
        <v>11234.447004608295</v>
      </c>
      <c r="E56" s="148">
        <v>17864.717741935485</v>
      </c>
      <c r="F56" s="148">
        <v>4300</v>
      </c>
      <c r="G56" s="148">
        <v>29509.371160212486</v>
      </c>
      <c r="H56" s="149">
        <v>0</v>
      </c>
      <c r="I56" s="245"/>
    </row>
    <row r="57" spans="2:9" s="32" customFormat="1" ht="9" customHeight="1">
      <c r="B57" s="185" t="s">
        <v>186</v>
      </c>
      <c r="C57" s="158" t="s">
        <v>187</v>
      </c>
      <c r="D57" s="150">
        <v>11115.399385560675</v>
      </c>
      <c r="E57" s="150">
        <v>9349.8612556364897</v>
      </c>
      <c r="F57" s="150">
        <v>3658.4440227703985</v>
      </c>
      <c r="G57" s="150">
        <v>19014.034159740808</v>
      </c>
      <c r="H57" s="151">
        <v>182.66969086021504</v>
      </c>
      <c r="I57" s="245"/>
    </row>
    <row r="58" spans="2:9" s="32" customFormat="1" ht="9" customHeight="1">
      <c r="B58" s="182" t="s">
        <v>127</v>
      </c>
      <c r="C58" s="157" t="s">
        <v>70</v>
      </c>
      <c r="D58" s="148">
        <v>10650.15360983103</v>
      </c>
      <c r="E58" s="148">
        <v>12570.950398890045</v>
      </c>
      <c r="F58" s="148">
        <v>2330.7400379506639</v>
      </c>
      <c r="G58" s="148">
        <v>33421.882010196648</v>
      </c>
      <c r="H58" s="149">
        <v>897.48943932411669</v>
      </c>
      <c r="I58" s="245"/>
    </row>
    <row r="59" spans="2:9" s="32" customFormat="1" ht="9" customHeight="1">
      <c r="B59" s="185" t="s">
        <v>7</v>
      </c>
      <c r="C59" s="158" t="s">
        <v>71</v>
      </c>
      <c r="D59" s="150">
        <v>17091.596638655461</v>
      </c>
      <c r="E59" s="150">
        <v>40603.633217993076</v>
      </c>
      <c r="F59" s="150">
        <v>17926.470588235294</v>
      </c>
      <c r="G59" s="150">
        <v>47310.95267379679</v>
      </c>
      <c r="H59" s="151">
        <v>0</v>
      </c>
      <c r="I59" s="245"/>
    </row>
    <row r="60" spans="2:9" s="32" customFormat="1" ht="9" customHeight="1">
      <c r="B60" s="182" t="s">
        <v>8</v>
      </c>
      <c r="C60" s="157" t="s">
        <v>72</v>
      </c>
      <c r="D60" s="148">
        <v>14545.280612244898</v>
      </c>
      <c r="E60" s="148">
        <v>20200.672846889953</v>
      </c>
      <c r="F60" s="148">
        <v>8534.1145833333339</v>
      </c>
      <c r="G60" s="148">
        <v>73029.009096244132</v>
      </c>
      <c r="H60" s="149">
        <v>53.160511363636367</v>
      </c>
      <c r="I60" s="245"/>
    </row>
    <row r="61" spans="2:9" s="32" customFormat="1" ht="9" customHeight="1">
      <c r="B61" s="212" t="s">
        <v>9</v>
      </c>
      <c r="C61" s="158" t="s">
        <v>73</v>
      </c>
      <c r="D61" s="150">
        <v>8863.3928571428569</v>
      </c>
      <c r="E61" s="150">
        <v>6141.3938492063489</v>
      </c>
      <c r="F61" s="150">
        <v>84.558823529411768</v>
      </c>
      <c r="G61" s="150">
        <v>67713.027127659574</v>
      </c>
      <c r="H61" s="151">
        <v>0</v>
      </c>
      <c r="I61" s="245"/>
    </row>
    <row r="62" spans="2:9" s="32" customFormat="1" ht="9" customHeight="1">
      <c r="B62" s="182" t="s">
        <v>128</v>
      </c>
      <c r="C62" s="157" t="s">
        <v>74</v>
      </c>
      <c r="D62" s="148">
        <v>8361.0928242264654</v>
      </c>
      <c r="E62" s="148">
        <v>7589.0552995391708</v>
      </c>
      <c r="F62" s="148">
        <v>336.40552995391704</v>
      </c>
      <c r="G62" s="148">
        <v>30524.688333737569</v>
      </c>
      <c r="H62" s="149">
        <v>0.72580645161290325</v>
      </c>
      <c r="I62" s="245"/>
    </row>
    <row r="63" spans="2:9" s="32" customFormat="1" ht="9" customHeight="1">
      <c r="B63" s="212" t="s">
        <v>90</v>
      </c>
      <c r="C63" s="158" t="s">
        <v>91</v>
      </c>
      <c r="D63" s="150">
        <v>4726.2672811059911</v>
      </c>
      <c r="E63" s="150">
        <v>6487.9582111436948</v>
      </c>
      <c r="F63" s="150">
        <v>405.5299539170507</v>
      </c>
      <c r="G63" s="150">
        <v>22733.64542355101</v>
      </c>
      <c r="H63" s="151">
        <v>0</v>
      </c>
      <c r="I63" s="245"/>
    </row>
    <row r="64" spans="2:9" s="32" customFormat="1" ht="9" customHeight="1">
      <c r="B64" s="182" t="s">
        <v>88</v>
      </c>
      <c r="C64" s="157" t="s">
        <v>89</v>
      </c>
      <c r="D64" s="148">
        <v>6104.9107142857147</v>
      </c>
      <c r="E64" s="148">
        <v>33835.390625</v>
      </c>
      <c r="F64" s="148">
        <v>1764.2857142857142</v>
      </c>
      <c r="G64" s="148">
        <v>53503.315818584073</v>
      </c>
      <c r="H64" s="149">
        <v>0</v>
      </c>
      <c r="I64" s="245"/>
    </row>
    <row r="65" spans="1:247" s="32" customFormat="1" ht="9" customHeight="1">
      <c r="B65" s="212" t="s">
        <v>10</v>
      </c>
      <c r="C65" s="158" t="s">
        <v>75</v>
      </c>
      <c r="D65" s="150">
        <v>23043.154761904763</v>
      </c>
      <c r="E65" s="150">
        <v>18758.055555555555</v>
      </c>
      <c r="F65" s="150">
        <v>6375</v>
      </c>
      <c r="G65" s="150">
        <v>100028.04243677043</v>
      </c>
      <c r="H65" s="151">
        <v>1632.9375</v>
      </c>
      <c r="I65" s="245"/>
    </row>
    <row r="66" spans="1:247" s="32" customFormat="1" ht="9" customHeight="1">
      <c r="B66" s="290" t="s">
        <v>175</v>
      </c>
      <c r="C66" s="289"/>
      <c r="D66" s="286">
        <v>18086.7046721392</v>
      </c>
      <c r="E66" s="286">
        <v>22253.03415244729</v>
      </c>
      <c r="F66" s="286">
        <v>7329.8956304720514</v>
      </c>
      <c r="G66" s="286">
        <v>44677.00718107952</v>
      </c>
      <c r="H66" s="287">
        <v>445.25111064717828</v>
      </c>
      <c r="I66" s="104"/>
    </row>
    <row r="67" spans="1:247" s="32" customFormat="1" ht="15" customHeight="1">
      <c r="B67" s="331" t="s">
        <v>147</v>
      </c>
      <c r="C67" s="332"/>
      <c r="D67" s="332"/>
      <c r="E67" s="332"/>
      <c r="F67" s="332"/>
      <c r="G67" s="332"/>
      <c r="H67" s="333"/>
      <c r="I67" s="104"/>
    </row>
    <row r="68" spans="1:247" s="32" customFormat="1" ht="9" customHeight="1">
      <c r="B68" s="167" t="s">
        <v>129</v>
      </c>
      <c r="C68" s="154" t="s">
        <v>130</v>
      </c>
      <c r="D68" s="144">
        <v>-1179.9539170506912</v>
      </c>
      <c r="E68" s="144">
        <v>6430.4147465437791</v>
      </c>
      <c r="F68" s="144">
        <v>0</v>
      </c>
      <c r="G68" s="144">
        <v>14991.415529084428</v>
      </c>
      <c r="H68" s="147">
        <v>0</v>
      </c>
      <c r="I68" s="245"/>
    </row>
    <row r="69" spans="1:247" s="32" customFormat="1" ht="9" customHeight="1">
      <c r="B69" s="168" t="s">
        <v>131</v>
      </c>
      <c r="C69" s="156" t="s">
        <v>132</v>
      </c>
      <c r="D69" s="145">
        <v>9862.1351766513053</v>
      </c>
      <c r="E69" s="145">
        <v>10467.750896057347</v>
      </c>
      <c r="F69" s="145">
        <v>1165.8986175115208</v>
      </c>
      <c r="G69" s="145">
        <v>36213.203260869566</v>
      </c>
      <c r="H69" s="146">
        <v>0</v>
      </c>
      <c r="I69" s="245"/>
    </row>
    <row r="70" spans="1:247" s="32" customFormat="1" ht="9" customHeight="1">
      <c r="B70" s="169" t="s">
        <v>133</v>
      </c>
      <c r="C70" s="154" t="s">
        <v>134</v>
      </c>
      <c r="D70" s="144">
        <v>6809.5238095238092</v>
      </c>
      <c r="E70" s="144">
        <v>19134.019869384527</v>
      </c>
      <c r="F70" s="144">
        <v>21990.78341013825</v>
      </c>
      <c r="G70" s="144">
        <v>36326.974523500299</v>
      </c>
      <c r="H70" s="147">
        <v>0</v>
      </c>
      <c r="I70" s="245"/>
    </row>
    <row r="71" spans="1:247" s="32" customFormat="1" ht="9" customHeight="1">
      <c r="B71" s="168" t="s">
        <v>135</v>
      </c>
      <c r="C71" s="156" t="s">
        <v>136</v>
      </c>
      <c r="D71" s="145">
        <v>24903.678503659528</v>
      </c>
      <c r="E71" s="145">
        <v>45954.927637314737</v>
      </c>
      <c r="F71" s="145">
        <v>34788.42504743833</v>
      </c>
      <c r="G71" s="145">
        <v>37165.004169247317</v>
      </c>
      <c r="H71" s="146">
        <v>1704.8825196163905</v>
      </c>
      <c r="I71" s="245"/>
    </row>
    <row r="72" spans="1:247" s="32" customFormat="1" ht="9" customHeight="1">
      <c r="B72" s="167" t="s">
        <v>137</v>
      </c>
      <c r="C72" s="154" t="s">
        <v>138</v>
      </c>
      <c r="D72" s="144">
        <v>12736.463133640553</v>
      </c>
      <c r="E72" s="144">
        <v>4149.9555499111002</v>
      </c>
      <c r="F72" s="144">
        <v>9198.1566820276494</v>
      </c>
      <c r="G72" s="144">
        <v>32373.539241518352</v>
      </c>
      <c r="H72" s="147">
        <v>0</v>
      </c>
      <c r="I72" s="245"/>
    </row>
    <row r="73" spans="1:247" s="32" customFormat="1" ht="9" customHeight="1">
      <c r="B73" s="168" t="s">
        <v>139</v>
      </c>
      <c r="C73" s="156" t="s">
        <v>140</v>
      </c>
      <c r="D73" s="145">
        <v>20186.021505376346</v>
      </c>
      <c r="E73" s="145">
        <v>3044.6795908733284</v>
      </c>
      <c r="F73" s="145">
        <v>5931.2461338364365</v>
      </c>
      <c r="G73" s="145">
        <v>92.924972531342448</v>
      </c>
      <c r="H73" s="146">
        <v>0</v>
      </c>
      <c r="I73" s="245"/>
    </row>
    <row r="74" spans="1:247" s="32" customFormat="1" ht="9" customHeight="1">
      <c r="B74" s="167" t="s">
        <v>141</v>
      </c>
      <c r="C74" s="154" t="s">
        <v>142</v>
      </c>
      <c r="D74" s="144">
        <v>0</v>
      </c>
      <c r="E74" s="144">
        <v>0</v>
      </c>
      <c r="F74" s="144">
        <v>0</v>
      </c>
      <c r="G74" s="144">
        <v>0</v>
      </c>
      <c r="H74" s="147">
        <v>0</v>
      </c>
      <c r="I74" s="245"/>
    </row>
    <row r="75" spans="1:247" s="32" customFormat="1" ht="9" customHeight="1">
      <c r="B75" s="174" t="s">
        <v>175</v>
      </c>
      <c r="C75" s="175"/>
      <c r="D75" s="176">
        <v>12219.644701966807</v>
      </c>
      <c r="E75" s="176">
        <v>14863.624715014137</v>
      </c>
      <c r="F75" s="176">
        <v>14614.901978190439</v>
      </c>
      <c r="G75" s="176">
        <v>26193.843616125221</v>
      </c>
      <c r="H75" s="173">
        <v>1704.8825196163905</v>
      </c>
      <c r="I75" s="245"/>
    </row>
    <row r="76" spans="1:247" s="67" customFormat="1" ht="18" customHeight="1">
      <c r="A76" s="44"/>
      <c r="B76" s="85" t="s">
        <v>176</v>
      </c>
      <c r="C76" s="101"/>
      <c r="D76" s="102">
        <v>16037.125268555599</v>
      </c>
      <c r="E76" s="102">
        <v>19691.899891791665</v>
      </c>
      <c r="F76" s="102">
        <v>8167.0202642277372</v>
      </c>
      <c r="G76" s="102">
        <v>38693.315312971623</v>
      </c>
      <c r="H76" s="103">
        <v>236.82283177262207</v>
      </c>
      <c r="I76" s="72"/>
      <c r="J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row>
    <row r="77" spans="1:247" ht="22.5" customHeight="1">
      <c r="B77" s="100" t="s">
        <v>191</v>
      </c>
    </row>
    <row r="78" spans="1:247" s="32" customFormat="1" ht="22.5" customHeight="1">
      <c r="B78" s="311" t="s">
        <v>195</v>
      </c>
      <c r="C78" s="312"/>
      <c r="D78" s="312"/>
      <c r="E78" s="312"/>
      <c r="F78" s="312"/>
      <c r="G78" s="312"/>
      <c r="H78" s="313"/>
      <c r="I78" s="71"/>
    </row>
    <row r="79" spans="1:247" s="32" customFormat="1" ht="15" customHeight="1">
      <c r="B79" s="329" t="s">
        <v>6</v>
      </c>
      <c r="C79" s="315" t="s">
        <v>58</v>
      </c>
      <c r="D79" s="316" t="s">
        <v>78</v>
      </c>
      <c r="E79" s="317"/>
      <c r="F79" s="318"/>
      <c r="G79" s="315" t="s">
        <v>79</v>
      </c>
      <c r="H79" s="320" t="s">
        <v>56</v>
      </c>
      <c r="I79" s="334"/>
      <c r="J79" s="37"/>
    </row>
    <row r="80" spans="1:247" s="32" customFormat="1" ht="24" customHeight="1">
      <c r="B80" s="329"/>
      <c r="C80" s="315"/>
      <c r="D80" s="68" t="s">
        <v>52</v>
      </c>
      <c r="E80" s="70" t="s">
        <v>53</v>
      </c>
      <c r="F80" s="69" t="s">
        <v>54</v>
      </c>
      <c r="G80" s="315"/>
      <c r="H80" s="320"/>
      <c r="I80" s="334"/>
    </row>
    <row r="81" spans="2:16" s="32" customFormat="1" ht="15" customHeight="1">
      <c r="B81" s="331" t="s">
        <v>171</v>
      </c>
      <c r="C81" s="332"/>
      <c r="D81" s="332"/>
      <c r="E81" s="332"/>
      <c r="F81" s="332"/>
      <c r="G81" s="332"/>
      <c r="H81" s="333"/>
      <c r="I81" s="105"/>
      <c r="L81" s="132">
        <v>538866820</v>
      </c>
      <c r="M81" s="132">
        <v>1202623463.5079</v>
      </c>
      <c r="N81" s="132">
        <v>32756300</v>
      </c>
      <c r="O81" s="132">
        <v>9246316898.5</v>
      </c>
      <c r="P81" s="132">
        <v>20152402</v>
      </c>
    </row>
    <row r="82" spans="2:16" s="32" customFormat="1" ht="15" customHeight="1">
      <c r="B82" s="168" t="s">
        <v>183</v>
      </c>
      <c r="C82" s="156" t="s">
        <v>130</v>
      </c>
      <c r="D82" s="178">
        <v>7.2741313453544221</v>
      </c>
      <c r="E82" s="178">
        <v>6.7226695155799305</v>
      </c>
      <c r="F82" s="178">
        <v>7.001547005343971</v>
      </c>
      <c r="G82" s="178">
        <v>30.422564300194619</v>
      </c>
      <c r="H82" s="179">
        <v>0.49365431283267719</v>
      </c>
      <c r="I82" s="105"/>
      <c r="L82" s="132"/>
      <c r="M82" s="132"/>
      <c r="N82" s="132"/>
      <c r="O82" s="132"/>
      <c r="P82" s="132"/>
    </row>
    <row r="83" spans="2:16" s="32" customFormat="1" ht="9" customHeight="1">
      <c r="B83" s="167" t="s">
        <v>125</v>
      </c>
      <c r="C83" s="154" t="s">
        <v>62</v>
      </c>
      <c r="D83" s="177">
        <v>22.10733114072676</v>
      </c>
      <c r="E83" s="177">
        <v>12.952116570839761</v>
      </c>
      <c r="F83" s="177">
        <v>-0.57533203214100881</v>
      </c>
      <c r="G83" s="177">
        <v>33.159544376061397</v>
      </c>
      <c r="H83" s="180">
        <v>0</v>
      </c>
      <c r="I83" s="105"/>
      <c r="L83" s="133">
        <v>1834162250</v>
      </c>
      <c r="M83" s="133">
        <v>3120641050</v>
      </c>
      <c r="N83" s="133">
        <v>75547300</v>
      </c>
      <c r="O83" s="133">
        <v>20736336354</v>
      </c>
      <c r="P83" s="133">
        <v>22711400</v>
      </c>
    </row>
    <row r="84" spans="2:16" s="32" customFormat="1" ht="9" customHeight="1">
      <c r="B84" s="168" t="s">
        <v>1</v>
      </c>
      <c r="C84" s="156" t="s">
        <v>63</v>
      </c>
      <c r="D84" s="178">
        <v>30.668016649989521</v>
      </c>
      <c r="E84" s="178">
        <v>6.0749640295567007</v>
      </c>
      <c r="F84" s="178">
        <v>3.9402897132486379</v>
      </c>
      <c r="G84" s="178">
        <v>45.343380027611516</v>
      </c>
      <c r="H84" s="179">
        <v>0.53601700814354103</v>
      </c>
      <c r="I84" s="106"/>
    </row>
    <row r="85" spans="2:16" s="32" customFormat="1" ht="9" customHeight="1">
      <c r="B85" s="169" t="s">
        <v>49</v>
      </c>
      <c r="C85" s="154" t="s">
        <v>64</v>
      </c>
      <c r="D85" s="177">
        <v>29.013624605301718</v>
      </c>
      <c r="E85" s="177">
        <v>17.989745396072184</v>
      </c>
      <c r="F85" s="177">
        <v>2.2015371670531891</v>
      </c>
      <c r="G85" s="177">
        <v>47.654219326970271</v>
      </c>
      <c r="H85" s="180">
        <v>0.18015253567366943</v>
      </c>
      <c r="I85" s="105"/>
    </row>
    <row r="86" spans="2:16" s="32" customFormat="1" ht="9" customHeight="1">
      <c r="B86" s="168" t="s">
        <v>152</v>
      </c>
      <c r="C86" s="156" t="s">
        <v>153</v>
      </c>
      <c r="D86" s="178">
        <v>17.999789838297371</v>
      </c>
      <c r="E86" s="178">
        <v>13.100468763212156</v>
      </c>
      <c r="F86" s="178">
        <v>8.7501494684523013</v>
      </c>
      <c r="G86" s="178">
        <v>25.556674829934</v>
      </c>
      <c r="H86" s="179">
        <v>0.46443650036624573</v>
      </c>
      <c r="I86" s="106"/>
    </row>
    <row r="87" spans="2:16" s="32" customFormat="1" ht="9" customHeight="1">
      <c r="B87" s="181" t="s">
        <v>18</v>
      </c>
      <c r="C87" s="156" t="s">
        <v>65</v>
      </c>
      <c r="D87" s="178">
        <v>25.614858872139006</v>
      </c>
      <c r="E87" s="178">
        <v>12.150407011578787</v>
      </c>
      <c r="F87" s="178">
        <v>6.4525917589032797</v>
      </c>
      <c r="G87" s="178">
        <v>63.511425651380932</v>
      </c>
      <c r="H87" s="179">
        <v>0</v>
      </c>
      <c r="I87" s="106"/>
    </row>
    <row r="88" spans="2:16" s="32" customFormat="1" ht="9" customHeight="1">
      <c r="B88" s="167" t="s">
        <v>76</v>
      </c>
      <c r="C88" s="154" t="s">
        <v>66</v>
      </c>
      <c r="D88" s="177">
        <v>40.864318001667456</v>
      </c>
      <c r="E88" s="177">
        <v>47.898546964006876</v>
      </c>
      <c r="F88" s="177">
        <v>17.848042987181785</v>
      </c>
      <c r="G88" s="177">
        <v>45.76966808557836</v>
      </c>
      <c r="H88" s="180">
        <v>0</v>
      </c>
      <c r="I88" s="105"/>
    </row>
    <row r="89" spans="2:16" s="32" customFormat="1" ht="9" customHeight="1">
      <c r="B89" s="168" t="s">
        <v>126</v>
      </c>
      <c r="C89" s="156" t="s">
        <v>67</v>
      </c>
      <c r="D89" s="178">
        <v>62.711653800463395</v>
      </c>
      <c r="E89" s="178">
        <v>119.00354362082065</v>
      </c>
      <c r="F89" s="178">
        <v>65.83542316948224</v>
      </c>
      <c r="G89" s="178">
        <v>81.815985172038808</v>
      </c>
      <c r="H89" s="179">
        <v>0.33380292596916772</v>
      </c>
      <c r="I89" s="106"/>
    </row>
    <row r="90" spans="2:16" s="32" customFormat="1" ht="9" customHeight="1">
      <c r="B90" s="167" t="s">
        <v>2</v>
      </c>
      <c r="C90" s="154" t="s">
        <v>68</v>
      </c>
      <c r="D90" s="177">
        <v>35.270130354317139</v>
      </c>
      <c r="E90" s="177">
        <v>61.238706246120685</v>
      </c>
      <c r="F90" s="177">
        <v>0</v>
      </c>
      <c r="G90" s="177">
        <v>70.040345325964509</v>
      </c>
      <c r="H90" s="180">
        <v>0</v>
      </c>
      <c r="I90" s="105"/>
    </row>
    <row r="91" spans="2:16" s="32" customFormat="1" ht="9" customHeight="1">
      <c r="B91" s="168" t="s">
        <v>3</v>
      </c>
      <c r="C91" s="156" t="s">
        <v>69</v>
      </c>
      <c r="D91" s="178">
        <v>13.384220501570558</v>
      </c>
      <c r="E91" s="178">
        <v>21.28323017219315</v>
      </c>
      <c r="F91" s="178">
        <v>5.1228287545569353</v>
      </c>
      <c r="G91" s="178">
        <v>35.156152350797598</v>
      </c>
      <c r="H91" s="179">
        <v>0</v>
      </c>
      <c r="I91" s="105"/>
    </row>
    <row r="92" spans="2:16" s="32" customFormat="1" ht="9" customHeight="1">
      <c r="B92" s="182" t="s">
        <v>186</v>
      </c>
      <c r="C92" s="157" t="s">
        <v>187</v>
      </c>
      <c r="D92" s="183">
        <v>12.688119337881567</v>
      </c>
      <c r="E92" s="183">
        <v>14.976471203614626</v>
      </c>
      <c r="F92" s="183">
        <v>2.7767400199559962</v>
      </c>
      <c r="G92" s="183">
        <v>39.817343765870817</v>
      </c>
      <c r="H92" s="184">
        <v>1.0692290015536667</v>
      </c>
      <c r="I92" s="105"/>
    </row>
    <row r="93" spans="2:16" s="32" customFormat="1" ht="9" customHeight="1">
      <c r="B93" s="185" t="s">
        <v>127</v>
      </c>
      <c r="C93" s="158" t="s">
        <v>70</v>
      </c>
      <c r="D93" s="186">
        <v>12.688119337881567</v>
      </c>
      <c r="E93" s="186">
        <v>14.976471203614626</v>
      </c>
      <c r="F93" s="186">
        <v>2.7767400199559962</v>
      </c>
      <c r="G93" s="186">
        <v>39.817343765870817</v>
      </c>
      <c r="H93" s="187">
        <v>1.0692290015536667</v>
      </c>
      <c r="I93" s="105"/>
    </row>
    <row r="94" spans="2:16" s="32" customFormat="1" ht="9" customHeight="1">
      <c r="B94" s="182" t="s">
        <v>7</v>
      </c>
      <c r="C94" s="157" t="s">
        <v>71</v>
      </c>
      <c r="D94" s="183">
        <v>20.362168074835548</v>
      </c>
      <c r="E94" s="183">
        <v>48.373362741539083</v>
      </c>
      <c r="F94" s="183">
        <v>21.356799766774635</v>
      </c>
      <c r="G94" s="183">
        <v>56.364164828560114</v>
      </c>
      <c r="H94" s="184">
        <v>0</v>
      </c>
      <c r="I94" s="105"/>
    </row>
    <row r="95" spans="2:16" s="32" customFormat="1" ht="9" customHeight="1">
      <c r="B95" s="185" t="s">
        <v>8</v>
      </c>
      <c r="C95" s="158" t="s">
        <v>72</v>
      </c>
      <c r="D95" s="186">
        <v>17.32860041011806</v>
      </c>
      <c r="E95" s="186">
        <v>24.066183191033801</v>
      </c>
      <c r="F95" s="186">
        <v>10.167164553996205</v>
      </c>
      <c r="G95" s="186">
        <v>87.003513422102188</v>
      </c>
      <c r="H95" s="187">
        <v>6.333306888850862E-2</v>
      </c>
      <c r="I95" s="105"/>
    </row>
    <row r="96" spans="2:16" s="32" customFormat="1" ht="9" customHeight="1">
      <c r="B96" s="182" t="s">
        <v>9</v>
      </c>
      <c r="C96" s="157" t="s">
        <v>73</v>
      </c>
      <c r="D96" s="183">
        <v>10.559452044536274</v>
      </c>
      <c r="E96" s="183">
        <v>7.3165834892496235</v>
      </c>
      <c r="F96" s="183">
        <v>0.1007396215413898</v>
      </c>
      <c r="G96" s="183">
        <v>80.670288936667035</v>
      </c>
      <c r="H96" s="184">
        <v>0</v>
      </c>
      <c r="I96" s="105"/>
    </row>
    <row r="97" spans="1:247" s="32" customFormat="1" ht="9" customHeight="1">
      <c r="B97" s="185" t="s">
        <v>128</v>
      </c>
      <c r="C97" s="158" t="s">
        <v>74</v>
      </c>
      <c r="D97" s="186">
        <v>9.9610341254574397</v>
      </c>
      <c r="E97" s="186">
        <v>9.0412629554423152</v>
      </c>
      <c r="F97" s="186">
        <v>0.40077858652090476</v>
      </c>
      <c r="G97" s="186">
        <v>36.36575607440917</v>
      </c>
      <c r="H97" s="187">
        <v>8.6469352571291107E-4</v>
      </c>
      <c r="I97" s="105"/>
    </row>
    <row r="98" spans="1:247" s="32" customFormat="1" ht="9" customHeight="1">
      <c r="B98" s="182" t="s">
        <v>90</v>
      </c>
      <c r="C98" s="157" t="s">
        <v>91</v>
      </c>
      <c r="D98" s="183">
        <v>5.630664634737534</v>
      </c>
      <c r="E98" s="183">
        <v>7.7294648563745803</v>
      </c>
      <c r="F98" s="183">
        <v>0.48313035087451539</v>
      </c>
      <c r="G98" s="183">
        <v>27.083854063178787</v>
      </c>
      <c r="H98" s="184">
        <v>0</v>
      </c>
      <c r="I98" s="105"/>
    </row>
    <row r="99" spans="1:247" s="32" customFormat="1" ht="9" customHeight="1">
      <c r="B99" s="185" t="s">
        <v>88</v>
      </c>
      <c r="C99" s="158" t="s">
        <v>89</v>
      </c>
      <c r="D99" s="186">
        <v>7.2731191049175754</v>
      </c>
      <c r="E99" s="186">
        <v>40.309979538468873</v>
      </c>
      <c r="F99" s="186">
        <v>2.1018915321853204</v>
      </c>
      <c r="G99" s="186">
        <v>63.741470869670557</v>
      </c>
      <c r="H99" s="187">
        <v>0</v>
      </c>
      <c r="I99" s="105"/>
    </row>
    <row r="100" spans="1:247" s="32" customFormat="1" ht="9" customHeight="1">
      <c r="B100" s="182" t="s">
        <v>10</v>
      </c>
      <c r="C100" s="157" t="s">
        <v>75</v>
      </c>
      <c r="D100" s="183">
        <v>27.452589723253787</v>
      </c>
      <c r="E100" s="183">
        <v>22.347513111529409</v>
      </c>
      <c r="F100" s="183">
        <v>7.5948914675117347</v>
      </c>
      <c r="G100" s="183">
        <v>119.16896094351834</v>
      </c>
      <c r="H100" s="184">
        <v>1.94540911148705</v>
      </c>
      <c r="I100" s="105"/>
    </row>
    <row r="101" spans="1:247" s="32" customFormat="1" ht="9" customHeight="1">
      <c r="B101" s="174" t="s">
        <v>175</v>
      </c>
      <c r="C101" s="175"/>
      <c r="D101" s="188">
        <v>21.51852325807614</v>
      </c>
      <c r="E101" s="188">
        <v>26.713246872676201</v>
      </c>
      <c r="F101" s="188">
        <v>9.1297752172998905</v>
      </c>
      <c r="G101" s="188">
        <v>54.129613479809471</v>
      </c>
      <c r="H101" s="246">
        <v>0.61561281599939055</v>
      </c>
      <c r="I101" s="106"/>
    </row>
    <row r="102" spans="1:247" s="32" customFormat="1">
      <c r="B102" s="331" t="s">
        <v>144</v>
      </c>
      <c r="C102" s="332"/>
      <c r="D102" s="332"/>
      <c r="E102" s="332"/>
      <c r="F102" s="332"/>
      <c r="G102" s="332"/>
      <c r="H102" s="333"/>
      <c r="I102" s="106"/>
    </row>
    <row r="103" spans="1:247" s="32" customFormat="1" ht="9" customHeight="1">
      <c r="B103" s="167" t="s">
        <v>129</v>
      </c>
      <c r="C103" s="154" t="s">
        <v>130</v>
      </c>
      <c r="D103" s="183">
        <v>-1.4057446175161323</v>
      </c>
      <c r="E103" s="183">
        <v>7.6609101319352133</v>
      </c>
      <c r="F103" s="183">
        <v>0</v>
      </c>
      <c r="G103" s="183">
        <v>17.860105707884902</v>
      </c>
      <c r="H103" s="184">
        <v>0</v>
      </c>
      <c r="I103" s="105"/>
    </row>
    <row r="104" spans="1:247" s="32" customFormat="1" ht="9" customHeight="1">
      <c r="B104" s="168" t="s">
        <v>131</v>
      </c>
      <c r="C104" s="156" t="s">
        <v>132</v>
      </c>
      <c r="D104" s="186">
        <v>11.749309224250405</v>
      </c>
      <c r="E104" s="186">
        <v>12.470812857177139</v>
      </c>
      <c r="F104" s="186">
        <v>1.3889997587642318</v>
      </c>
      <c r="G104" s="186">
        <v>43.142799757999434</v>
      </c>
      <c r="H104" s="187">
        <v>0</v>
      </c>
      <c r="I104" s="106"/>
    </row>
    <row r="105" spans="1:247" s="32" customFormat="1" ht="9" customHeight="1">
      <c r="B105" s="169" t="s">
        <v>133</v>
      </c>
      <c r="C105" s="154" t="s">
        <v>134</v>
      </c>
      <c r="D105" s="183">
        <v>8.1125638084345706</v>
      </c>
      <c r="E105" s="183">
        <v>22.795420273755067</v>
      </c>
      <c r="F105" s="183">
        <v>26.19884129969531</v>
      </c>
      <c r="G105" s="183">
        <v>43.278341780242918</v>
      </c>
      <c r="H105" s="184">
        <v>0</v>
      </c>
      <c r="I105" s="105"/>
    </row>
    <row r="106" spans="1:247" s="32" customFormat="1" ht="9" customHeight="1">
      <c r="B106" s="168" t="s">
        <v>135</v>
      </c>
      <c r="C106" s="156" t="s">
        <v>136</v>
      </c>
      <c r="D106" s="186">
        <v>29.669134961113595</v>
      </c>
      <c r="E106" s="186">
        <v>54.748656910237003</v>
      </c>
      <c r="F106" s="186">
        <v>41.445382362503672</v>
      </c>
      <c r="G106" s="186">
        <v>44.276733028243846</v>
      </c>
      <c r="H106" s="187">
        <v>2.0311212080540284</v>
      </c>
      <c r="I106" s="106"/>
    </row>
    <row r="107" spans="1:247" s="32" customFormat="1" ht="9" customHeight="1">
      <c r="B107" s="167" t="s">
        <v>137</v>
      </c>
      <c r="C107" s="154" t="s">
        <v>138</v>
      </c>
      <c r="D107" s="183">
        <v>15.173655714504221</v>
      </c>
      <c r="E107" s="183">
        <v>4.9440724700506324</v>
      </c>
      <c r="F107" s="183">
        <v>10.958274776653779</v>
      </c>
      <c r="G107" s="183">
        <v>38.568394817029656</v>
      </c>
      <c r="H107" s="184">
        <v>0</v>
      </c>
      <c r="I107" s="106"/>
    </row>
    <row r="108" spans="1:247" s="32" customFormat="1" ht="9" customHeight="1">
      <c r="B108" s="168" t="s">
        <v>139</v>
      </c>
      <c r="C108" s="156" t="s">
        <v>140</v>
      </c>
      <c r="D108" s="186">
        <v>24.048728234382931</v>
      </c>
      <c r="E108" s="186">
        <v>3.6272958503577981</v>
      </c>
      <c r="F108" s="186">
        <v>7.0662228476213826</v>
      </c>
      <c r="G108" s="186">
        <v>0.11070667937208707</v>
      </c>
      <c r="H108" s="187">
        <v>0</v>
      </c>
      <c r="I108" s="106"/>
    </row>
    <row r="109" spans="1:247" s="32" customFormat="1" ht="9" customHeight="1">
      <c r="B109" s="167" t="s">
        <v>141</v>
      </c>
      <c r="C109" s="154" t="s">
        <v>142</v>
      </c>
      <c r="D109" s="183">
        <v>0</v>
      </c>
      <c r="E109" s="183">
        <v>0</v>
      </c>
      <c r="F109" s="183">
        <v>0</v>
      </c>
      <c r="G109" s="183">
        <v>0</v>
      </c>
      <c r="H109" s="184">
        <v>0</v>
      </c>
      <c r="I109" s="106"/>
    </row>
    <row r="110" spans="1:247" s="32" customFormat="1" ht="9" customHeight="1">
      <c r="B110" s="170" t="s">
        <v>175</v>
      </c>
      <c r="C110" s="171"/>
      <c r="D110" s="188">
        <v>14.557941220861599</v>
      </c>
      <c r="E110" s="188">
        <v>17.707861415585473</v>
      </c>
      <c r="F110" s="188">
        <v>17.411544209047673</v>
      </c>
      <c r="G110" s="188">
        <v>31.206180295128814</v>
      </c>
      <c r="H110" s="246">
        <v>2.0311212080540284</v>
      </c>
      <c r="I110" s="105"/>
    </row>
    <row r="111" spans="1:247" s="67" customFormat="1" ht="18" customHeight="1">
      <c r="A111" s="44"/>
      <c r="B111" s="85" t="s">
        <v>176</v>
      </c>
      <c r="C111" s="101"/>
      <c r="D111" s="107">
        <v>18.038232239468869</v>
      </c>
      <c r="E111" s="107">
        <v>22.210554144130839</v>
      </c>
      <c r="F111" s="107">
        <v>13.270659713173782</v>
      </c>
      <c r="G111" s="107">
        <v>42.667896887469141</v>
      </c>
      <c r="H111" s="247">
        <v>1.3233670120267096</v>
      </c>
      <c r="I111" s="73"/>
      <c r="J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row>
    <row r="112" spans="1:247" ht="22.5" customHeight="1">
      <c r="B112" s="100" t="str">
        <f>B77</f>
        <v>Win marzo 2020 y posiciones de juego al 31-03-2020</v>
      </c>
    </row>
    <row r="124" spans="1:8">
      <c r="B124" s="119" t="s">
        <v>145</v>
      </c>
      <c r="C124" s="119"/>
      <c r="D124" s="119">
        <v>538866820</v>
      </c>
      <c r="E124" s="119">
        <v>1202623463.5079</v>
      </c>
      <c r="F124" s="119">
        <v>32756300</v>
      </c>
      <c r="G124" s="119">
        <v>9246316898.5</v>
      </c>
      <c r="H124" s="119">
        <v>20152402</v>
      </c>
    </row>
    <row r="125" spans="1:8">
      <c r="B125" s="119" t="s">
        <v>146</v>
      </c>
      <c r="C125" s="119"/>
      <c r="D125" s="119">
        <v>1856552700</v>
      </c>
      <c r="E125" s="119">
        <v>3508273000</v>
      </c>
      <c r="F125" s="119">
        <v>81738500</v>
      </c>
      <c r="G125" s="119">
        <v>21344774779</v>
      </c>
      <c r="H125" s="119">
        <v>20596875</v>
      </c>
    </row>
    <row r="126" spans="1:8">
      <c r="A126" s="140"/>
      <c r="B126" s="140"/>
      <c r="C126" s="140"/>
      <c r="D126" s="140"/>
      <c r="E126" s="119">
        <v>4710896463.5079002</v>
      </c>
      <c r="F126" s="119">
        <v>114494800</v>
      </c>
      <c r="G126" s="119">
        <v>30591091677.5</v>
      </c>
      <c r="H126" s="119">
        <v>40749277</v>
      </c>
    </row>
    <row r="127" spans="1:8">
      <c r="A127" s="140"/>
      <c r="B127" s="140"/>
      <c r="C127" s="140"/>
      <c r="D127" s="140"/>
      <c r="E127" s="119"/>
      <c r="F127" s="119"/>
      <c r="G127" s="119"/>
      <c r="H127" s="119"/>
    </row>
    <row r="128" spans="1:8">
      <c r="A128" s="140"/>
      <c r="B128" s="140"/>
      <c r="C128" s="140"/>
      <c r="D128" s="140"/>
      <c r="E128" s="119"/>
      <c r="F128" s="119"/>
      <c r="G128" s="119"/>
      <c r="H128" s="119"/>
    </row>
    <row r="129" spans="1:8">
      <c r="A129" s="140"/>
      <c r="B129" s="140"/>
      <c r="C129" s="140"/>
      <c r="D129" s="140"/>
      <c r="E129" s="119"/>
      <c r="F129" s="119"/>
      <c r="G129" s="119"/>
      <c r="H129" s="119"/>
    </row>
    <row r="130" spans="1:8">
      <c r="A130" s="140"/>
      <c r="B130" s="140"/>
      <c r="C130" s="140"/>
      <c r="D130" s="140"/>
      <c r="E130" s="119"/>
      <c r="F130" s="119"/>
      <c r="G130" s="119"/>
      <c r="H130" s="119"/>
    </row>
  </sheetData>
  <mergeCells count="28">
    <mergeCell ref="B102:H102"/>
    <mergeCell ref="B81:H81"/>
    <mergeCell ref="B11:I11"/>
    <mergeCell ref="B32:I32"/>
    <mergeCell ref="B67:H67"/>
    <mergeCell ref="B46:H46"/>
    <mergeCell ref="I79:I80"/>
    <mergeCell ref="B78:H78"/>
    <mergeCell ref="B79:B80"/>
    <mergeCell ref="C79:C80"/>
    <mergeCell ref="D79:F79"/>
    <mergeCell ref="G79:G80"/>
    <mergeCell ref="H79:H80"/>
    <mergeCell ref="I44:I45"/>
    <mergeCell ref="I9:I10"/>
    <mergeCell ref="B8:I8"/>
    <mergeCell ref="B44:B45"/>
    <mergeCell ref="C44:C45"/>
    <mergeCell ref="D44:F44"/>
    <mergeCell ref="G44:G45"/>
    <mergeCell ref="H44:H45"/>
    <mergeCell ref="B9:B10"/>
    <mergeCell ref="C9:C10"/>
    <mergeCell ref="D9:F9"/>
    <mergeCell ref="G9:G10"/>
    <mergeCell ref="H9:H10"/>
    <mergeCell ref="B43:H43"/>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43"/>
  <sheetViews>
    <sheetView showGridLines="0" topLeftCell="A24" zoomScaleNormal="100" workbookViewId="0">
      <selection activeCell="B43" sqref="B43"/>
    </sheetView>
  </sheetViews>
  <sheetFormatPr baseColWidth="10" defaultColWidth="11.453125" defaultRowHeight="9"/>
  <cols>
    <col min="1" max="1" width="4.08984375" style="1" customWidth="1"/>
    <col min="2" max="3" width="32.08984375" style="1" customWidth="1"/>
    <col min="4" max="4" width="15.08984375" style="1" bestFit="1" customWidth="1"/>
    <col min="5" max="5" width="12.90625" style="1" bestFit="1" customWidth="1"/>
    <col min="6" max="6" width="13.08984375" style="1" bestFit="1" customWidth="1"/>
    <col min="7" max="7" width="12.54296875" style="1" bestFit="1" customWidth="1"/>
    <col min="8" max="9" width="12.90625" style="1" bestFit="1" customWidth="1"/>
    <col min="10" max="12" width="13.08984375" style="1" bestFit="1" customWidth="1"/>
    <col min="13" max="14" width="13.08984375" style="292" bestFit="1" customWidth="1"/>
    <col min="15" max="15" width="12.54296875" style="292" bestFit="1" customWidth="1"/>
    <col min="16" max="16" width="13.6328125" style="1" bestFit="1" customWidth="1"/>
    <col min="17" max="17" width="11.36328125" style="1" customWidth="1"/>
    <col min="18" max="18" width="1" style="1" customWidth="1"/>
    <col min="19" max="19" width="1.90625" style="1" bestFit="1" customWidth="1"/>
    <col min="20" max="20" width="5.36328125" style="1" customWidth="1"/>
    <col min="21" max="16384" width="11.453125" style="1"/>
  </cols>
  <sheetData>
    <row r="1" spans="1:22" ht="10.5" customHeight="1"/>
    <row r="2" spans="1:22" ht="10.5" customHeight="1"/>
    <row r="3" spans="1:22" ht="10.5" customHeight="1"/>
    <row r="4" spans="1:22" ht="10.5" customHeight="1"/>
    <row r="5" spans="1:22" ht="10.5" customHeight="1"/>
    <row r="6" spans="1:22" ht="10.5" customHeight="1"/>
    <row r="7" spans="1:22" ht="48" customHeight="1"/>
    <row r="8" spans="1:22" ht="10.5">
      <c r="B8" s="300" t="s">
        <v>196</v>
      </c>
      <c r="C8" s="299"/>
      <c r="D8" s="299"/>
      <c r="E8" s="299"/>
      <c r="F8" s="299"/>
      <c r="G8" s="305"/>
      <c r="H8" s="305"/>
      <c r="I8" s="305"/>
      <c r="J8" s="305"/>
      <c r="K8" s="305"/>
      <c r="L8" s="305"/>
      <c r="M8" s="306"/>
      <c r="N8" s="306"/>
      <c r="O8" s="306"/>
      <c r="P8" s="305"/>
      <c r="Q8" s="305"/>
    </row>
    <row r="9" spans="1:22" ht="10.5">
      <c r="B9" s="302"/>
      <c r="C9" s="305"/>
      <c r="D9" s="305"/>
      <c r="E9" s="305"/>
      <c r="F9" s="305"/>
      <c r="G9" s="305"/>
      <c r="H9" s="305"/>
      <c r="I9" s="305"/>
      <c r="J9" s="305"/>
      <c r="K9" s="305"/>
      <c r="L9" s="305"/>
      <c r="M9" s="306"/>
      <c r="N9" s="306"/>
      <c r="O9" s="306"/>
      <c r="P9" s="305"/>
      <c r="Q9" s="305"/>
    </row>
    <row r="10" spans="1:22" ht="22.5" customHeight="1">
      <c r="A10" s="18"/>
      <c r="B10" s="335" t="s">
        <v>34</v>
      </c>
      <c r="C10" s="336"/>
      <c r="D10" s="337"/>
      <c r="E10" s="337"/>
      <c r="F10" s="337"/>
      <c r="G10" s="337"/>
      <c r="H10" s="337"/>
      <c r="I10" s="337"/>
      <c r="J10" s="337"/>
      <c r="K10" s="337"/>
      <c r="L10" s="337"/>
      <c r="M10" s="337"/>
      <c r="N10" s="337"/>
      <c r="O10" s="337"/>
      <c r="P10" s="337"/>
      <c r="Q10" s="338"/>
      <c r="R10" s="20"/>
      <c r="T10" s="2"/>
    </row>
    <row r="11" spans="1:22" ht="10">
      <c r="A11" s="18"/>
      <c r="B11" s="60" t="s">
        <v>6</v>
      </c>
      <c r="C11" s="131" t="s">
        <v>58</v>
      </c>
      <c r="D11" s="22" t="s">
        <v>19</v>
      </c>
      <c r="E11" s="22" t="s">
        <v>20</v>
      </c>
      <c r="F11" s="22" t="s">
        <v>21</v>
      </c>
      <c r="G11" s="22" t="s">
        <v>22</v>
      </c>
      <c r="H11" s="22" t="s">
        <v>23</v>
      </c>
      <c r="I11" s="22" t="s">
        <v>24</v>
      </c>
      <c r="J11" s="22" t="s">
        <v>25</v>
      </c>
      <c r="K11" s="22" t="s">
        <v>26</v>
      </c>
      <c r="L11" s="22" t="s">
        <v>27</v>
      </c>
      <c r="M11" s="293" t="s">
        <v>46</v>
      </c>
      <c r="N11" s="293" t="s">
        <v>47</v>
      </c>
      <c r="O11" s="293" t="s">
        <v>48</v>
      </c>
      <c r="P11" s="22" t="s">
        <v>16</v>
      </c>
      <c r="Q11" s="61" t="s">
        <v>17</v>
      </c>
      <c r="R11" s="20"/>
    </row>
    <row r="12" spans="1:22" ht="15" customHeight="1">
      <c r="A12" s="18"/>
      <c r="B12" s="331" t="s">
        <v>172</v>
      </c>
      <c r="C12" s="332"/>
      <c r="D12" s="332"/>
      <c r="E12" s="332"/>
      <c r="F12" s="332"/>
      <c r="G12" s="332"/>
      <c r="H12" s="332"/>
      <c r="I12" s="332"/>
      <c r="J12" s="332"/>
      <c r="K12" s="332"/>
      <c r="L12" s="332"/>
      <c r="M12" s="332"/>
      <c r="N12" s="332"/>
      <c r="O12" s="332"/>
      <c r="P12" s="332"/>
      <c r="Q12" s="333"/>
      <c r="R12" s="20"/>
      <c r="U12" s="58"/>
      <c r="V12" s="54"/>
    </row>
    <row r="13" spans="1:22">
      <c r="A13" s="18"/>
      <c r="B13" s="161" t="s">
        <v>183</v>
      </c>
      <c r="C13" s="192" t="s">
        <v>130</v>
      </c>
      <c r="D13" s="192">
        <v>707358491</v>
      </c>
      <c r="E13" s="192">
        <v>703958535</v>
      </c>
      <c r="F13" s="192">
        <v>300962855</v>
      </c>
      <c r="G13" s="192"/>
      <c r="H13" s="192"/>
      <c r="I13" s="192"/>
      <c r="J13" s="192"/>
      <c r="K13" s="192"/>
      <c r="L13" s="192"/>
      <c r="M13" s="294"/>
      <c r="N13" s="294"/>
      <c r="O13" s="294"/>
      <c r="P13" s="193">
        <v>1712279881</v>
      </c>
      <c r="Q13" s="193">
        <v>2157998.4491856503</v>
      </c>
      <c r="R13" s="20"/>
      <c r="U13" s="58"/>
      <c r="V13" s="54"/>
    </row>
    <row r="14" spans="1:22">
      <c r="A14" s="18"/>
      <c r="B14" s="160" t="s">
        <v>125</v>
      </c>
      <c r="C14" s="189" t="s">
        <v>62</v>
      </c>
      <c r="D14" s="189">
        <v>1012183809</v>
      </c>
      <c r="E14" s="189">
        <v>853793470</v>
      </c>
      <c r="F14" s="189">
        <v>475352322</v>
      </c>
      <c r="G14" s="189"/>
      <c r="H14" s="189"/>
      <c r="I14" s="189"/>
      <c r="J14" s="189"/>
      <c r="K14" s="189"/>
      <c r="L14" s="189"/>
      <c r="M14" s="295"/>
      <c r="N14" s="295"/>
      <c r="O14" s="295"/>
      <c r="P14" s="190">
        <v>2341329601</v>
      </c>
      <c r="Q14" s="190">
        <v>2948422.6042882591</v>
      </c>
      <c r="R14" s="20"/>
      <c r="U14" s="58"/>
      <c r="V14" s="54"/>
    </row>
    <row r="15" spans="1:22" s="3" customFormat="1">
      <c r="A15" s="18"/>
      <c r="B15" s="161" t="s">
        <v>1</v>
      </c>
      <c r="C15" s="192" t="s">
        <v>63</v>
      </c>
      <c r="D15" s="192">
        <v>1965472683</v>
      </c>
      <c r="E15" s="192">
        <v>1845177609</v>
      </c>
      <c r="F15" s="192">
        <v>980677539</v>
      </c>
      <c r="G15" s="192"/>
      <c r="H15" s="192"/>
      <c r="I15" s="192"/>
      <c r="J15" s="192"/>
      <c r="K15" s="192"/>
      <c r="L15" s="192"/>
      <c r="M15" s="294"/>
      <c r="N15" s="294"/>
      <c r="O15" s="294"/>
      <c r="P15" s="193">
        <v>4791327831</v>
      </c>
      <c r="Q15" s="193">
        <v>6029099.1064966395</v>
      </c>
      <c r="R15" s="19"/>
      <c r="U15" s="58"/>
      <c r="V15" s="54"/>
    </row>
    <row r="16" spans="1:22" s="3" customFormat="1">
      <c r="A16" s="18"/>
      <c r="B16" s="162" t="s">
        <v>49</v>
      </c>
      <c r="C16" s="189" t="s">
        <v>64</v>
      </c>
      <c r="D16" s="189">
        <v>942122652</v>
      </c>
      <c r="E16" s="189">
        <v>909306626</v>
      </c>
      <c r="F16" s="189">
        <v>571903483</v>
      </c>
      <c r="G16" s="189"/>
      <c r="H16" s="189"/>
      <c r="I16" s="189"/>
      <c r="J16" s="189"/>
      <c r="K16" s="189"/>
      <c r="L16" s="189"/>
      <c r="M16" s="295"/>
      <c r="N16" s="295"/>
      <c r="O16" s="295"/>
      <c r="P16" s="190">
        <v>2423332761</v>
      </c>
      <c r="Q16" s="190">
        <v>3042479.7846132284</v>
      </c>
      <c r="R16" s="19"/>
      <c r="U16" s="58"/>
      <c r="V16" s="54"/>
    </row>
    <row r="17" spans="1:22" s="3" customFormat="1">
      <c r="A17" s="18"/>
      <c r="B17" s="161" t="s">
        <v>152</v>
      </c>
      <c r="C17" s="192" t="s">
        <v>153</v>
      </c>
      <c r="D17" s="192">
        <v>384125776</v>
      </c>
      <c r="E17" s="192">
        <v>452832905</v>
      </c>
      <c r="F17" s="192">
        <v>215201081</v>
      </c>
      <c r="G17" s="192"/>
      <c r="H17" s="192"/>
      <c r="I17" s="192"/>
      <c r="J17" s="192"/>
      <c r="K17" s="192"/>
      <c r="L17" s="192"/>
      <c r="M17" s="294"/>
      <c r="N17" s="294"/>
      <c r="O17" s="294"/>
      <c r="P17" s="193">
        <v>1052159762</v>
      </c>
      <c r="Q17" s="193">
        <v>1322148.7675640685</v>
      </c>
      <c r="R17" s="19"/>
      <c r="U17" s="58"/>
      <c r="V17" s="54"/>
    </row>
    <row r="18" spans="1:22" s="3" customFormat="1">
      <c r="A18" s="18"/>
      <c r="B18" s="160" t="s">
        <v>18</v>
      </c>
      <c r="C18" s="195" t="s">
        <v>65</v>
      </c>
      <c r="D18" s="195">
        <v>899775018</v>
      </c>
      <c r="E18" s="195">
        <v>924155925</v>
      </c>
      <c r="F18" s="195">
        <v>352442383</v>
      </c>
      <c r="G18" s="195"/>
      <c r="H18" s="195"/>
      <c r="I18" s="195"/>
      <c r="J18" s="195"/>
      <c r="K18" s="195"/>
      <c r="L18" s="195"/>
      <c r="M18" s="296"/>
      <c r="N18" s="296"/>
      <c r="O18" s="296"/>
      <c r="P18" s="190">
        <v>2176373326</v>
      </c>
      <c r="Q18" s="190">
        <v>2744861.2863410478</v>
      </c>
      <c r="R18" s="19"/>
      <c r="U18" s="58"/>
      <c r="V18" s="54"/>
    </row>
    <row r="19" spans="1:22" s="3" customFormat="1">
      <c r="A19" s="18"/>
      <c r="B19" s="161" t="s">
        <v>76</v>
      </c>
      <c r="C19" s="196" t="s">
        <v>66</v>
      </c>
      <c r="D19" s="196">
        <v>3166431773</v>
      </c>
      <c r="E19" s="196">
        <v>2995066931</v>
      </c>
      <c r="F19" s="196">
        <v>1724861089</v>
      </c>
      <c r="G19" s="196"/>
      <c r="H19" s="196"/>
      <c r="I19" s="196"/>
      <c r="J19" s="196"/>
      <c r="K19" s="196"/>
      <c r="L19" s="196"/>
      <c r="M19" s="297"/>
      <c r="N19" s="297"/>
      <c r="O19" s="297"/>
      <c r="P19" s="193">
        <v>7886359793</v>
      </c>
      <c r="Q19" s="193">
        <v>9913919.3540729955</v>
      </c>
      <c r="R19" s="19"/>
      <c r="U19" s="58"/>
      <c r="V19" s="54"/>
    </row>
    <row r="20" spans="1:22" s="3" customFormat="1">
      <c r="A20" s="18"/>
      <c r="B20" s="160" t="s">
        <v>126</v>
      </c>
      <c r="C20" s="189" t="s">
        <v>67</v>
      </c>
      <c r="D20" s="189">
        <v>7704525185</v>
      </c>
      <c r="E20" s="189">
        <v>7102379917</v>
      </c>
      <c r="F20" s="189">
        <v>3438246896</v>
      </c>
      <c r="G20" s="189"/>
      <c r="H20" s="189"/>
      <c r="I20" s="189"/>
      <c r="J20" s="189"/>
      <c r="K20" s="189"/>
      <c r="L20" s="189"/>
      <c r="M20" s="295"/>
      <c r="N20" s="295"/>
      <c r="O20" s="295"/>
      <c r="P20" s="190">
        <v>18245151998</v>
      </c>
      <c r="Q20" s="190">
        <v>22986063.934587318</v>
      </c>
      <c r="R20" s="19"/>
      <c r="U20" s="58"/>
      <c r="V20" s="54"/>
    </row>
    <row r="21" spans="1:22" s="3" customFormat="1">
      <c r="A21" s="18"/>
      <c r="B21" s="161" t="s">
        <v>2</v>
      </c>
      <c r="C21" s="196" t="s">
        <v>68</v>
      </c>
      <c r="D21" s="196">
        <v>601849965</v>
      </c>
      <c r="E21" s="196">
        <v>488562612</v>
      </c>
      <c r="F21" s="196">
        <v>374345183</v>
      </c>
      <c r="G21" s="196"/>
      <c r="H21" s="196"/>
      <c r="I21" s="196"/>
      <c r="J21" s="196"/>
      <c r="K21" s="196"/>
      <c r="L21" s="196"/>
      <c r="M21" s="297"/>
      <c r="N21" s="297"/>
      <c r="O21" s="297"/>
      <c r="P21" s="193">
        <v>1464757760</v>
      </c>
      <c r="Q21" s="193">
        <v>1838400.0152570615</v>
      </c>
      <c r="R21" s="19"/>
      <c r="U21" s="58"/>
      <c r="V21" s="54"/>
    </row>
    <row r="22" spans="1:22" s="3" customFormat="1">
      <c r="A22" s="18"/>
      <c r="B22" s="163" t="s">
        <v>3</v>
      </c>
      <c r="C22" s="189" t="s">
        <v>69</v>
      </c>
      <c r="D22" s="189">
        <v>926195874</v>
      </c>
      <c r="E22" s="189">
        <v>904788520</v>
      </c>
      <c r="F22" s="189">
        <v>438686222</v>
      </c>
      <c r="G22" s="189"/>
      <c r="H22" s="189"/>
      <c r="I22" s="189"/>
      <c r="J22" s="189"/>
      <c r="K22" s="189"/>
      <c r="L22" s="189"/>
      <c r="M22" s="295"/>
      <c r="N22" s="295"/>
      <c r="O22" s="295"/>
      <c r="P22" s="190">
        <v>2269670616</v>
      </c>
      <c r="Q22" s="190">
        <v>2857484.1747960108</v>
      </c>
      <c r="R22" s="19"/>
      <c r="U22" s="58"/>
      <c r="V22" s="54"/>
    </row>
    <row r="23" spans="1:22" s="3" customFormat="1">
      <c r="A23" s="18"/>
      <c r="B23" s="164" t="s">
        <v>186</v>
      </c>
      <c r="C23" s="196" t="s">
        <v>187</v>
      </c>
      <c r="D23" s="196">
        <v>636183641</v>
      </c>
      <c r="E23" s="196">
        <v>571757780</v>
      </c>
      <c r="F23" s="196">
        <v>382244332</v>
      </c>
      <c r="G23" s="196"/>
      <c r="H23" s="196"/>
      <c r="I23" s="196"/>
      <c r="J23" s="196"/>
      <c r="K23" s="196"/>
      <c r="L23" s="196"/>
      <c r="M23" s="297"/>
      <c r="N23" s="297"/>
      <c r="O23" s="297"/>
      <c r="P23" s="193">
        <v>1590185753</v>
      </c>
      <c r="Q23" s="193">
        <v>1996713.6413709605</v>
      </c>
      <c r="R23" s="19"/>
      <c r="U23" s="58"/>
      <c r="V23" s="54"/>
    </row>
    <row r="24" spans="1:22" s="3" customFormat="1">
      <c r="A24" s="18"/>
      <c r="B24" s="163" t="s">
        <v>127</v>
      </c>
      <c r="C24" s="189" t="s">
        <v>70</v>
      </c>
      <c r="D24" s="189">
        <v>3460296346</v>
      </c>
      <c r="E24" s="189">
        <v>3211233410</v>
      </c>
      <c r="F24" s="189">
        <v>1564897139</v>
      </c>
      <c r="G24" s="189"/>
      <c r="H24" s="189"/>
      <c r="I24" s="189"/>
      <c r="J24" s="189"/>
      <c r="K24" s="189"/>
      <c r="L24" s="189"/>
      <c r="M24" s="295"/>
      <c r="N24" s="295"/>
      <c r="O24" s="295"/>
      <c r="P24" s="190">
        <v>8236426895</v>
      </c>
      <c r="Q24" s="190">
        <v>10375115.129875895</v>
      </c>
      <c r="R24" s="19"/>
      <c r="U24" s="58"/>
      <c r="V24" s="54"/>
    </row>
    <row r="25" spans="1:22" s="3" customFormat="1">
      <c r="A25" s="18"/>
      <c r="B25" s="164" t="s">
        <v>7</v>
      </c>
      <c r="C25" s="196" t="s">
        <v>71</v>
      </c>
      <c r="D25" s="196">
        <v>444812196</v>
      </c>
      <c r="E25" s="196">
        <v>405462454</v>
      </c>
      <c r="F25" s="196">
        <v>247917963</v>
      </c>
      <c r="G25" s="196"/>
      <c r="H25" s="196"/>
      <c r="I25" s="196"/>
      <c r="J25" s="196"/>
      <c r="K25" s="196"/>
      <c r="L25" s="196"/>
      <c r="M25" s="297"/>
      <c r="N25" s="297"/>
      <c r="O25" s="297"/>
      <c r="P25" s="193">
        <v>1098192613</v>
      </c>
      <c r="Q25" s="193">
        <v>1380187.2062549945</v>
      </c>
      <c r="R25" s="19"/>
      <c r="U25" s="58"/>
      <c r="V25" s="54"/>
    </row>
    <row r="26" spans="1:22" s="3" customFormat="1">
      <c r="A26" s="18"/>
      <c r="B26" s="163" t="s">
        <v>8</v>
      </c>
      <c r="C26" s="189" t="s">
        <v>72</v>
      </c>
      <c r="D26" s="189">
        <v>1813370214</v>
      </c>
      <c r="E26" s="189">
        <v>1717802149</v>
      </c>
      <c r="F26" s="189">
        <v>829029939</v>
      </c>
      <c r="G26" s="189"/>
      <c r="H26" s="189"/>
      <c r="I26" s="189"/>
      <c r="J26" s="189"/>
      <c r="K26" s="189"/>
      <c r="L26" s="189"/>
      <c r="M26" s="295"/>
      <c r="N26" s="295"/>
      <c r="O26" s="295"/>
      <c r="P26" s="190">
        <v>4360202302</v>
      </c>
      <c r="Q26" s="190">
        <v>5491631.6579959197</v>
      </c>
      <c r="R26" s="19"/>
      <c r="U26" s="58"/>
      <c r="V26" s="54"/>
    </row>
    <row r="27" spans="1:22" s="3" customFormat="1">
      <c r="A27" s="18"/>
      <c r="B27" s="165" t="s">
        <v>9</v>
      </c>
      <c r="C27" s="196" t="s">
        <v>73</v>
      </c>
      <c r="D27" s="196">
        <v>1129133062</v>
      </c>
      <c r="E27" s="196">
        <v>1188849779</v>
      </c>
      <c r="F27" s="196">
        <v>526569514</v>
      </c>
      <c r="G27" s="196"/>
      <c r="H27" s="196"/>
      <c r="I27" s="196"/>
      <c r="J27" s="196"/>
      <c r="K27" s="196"/>
      <c r="L27" s="196"/>
      <c r="M27" s="297"/>
      <c r="N27" s="297"/>
      <c r="O27" s="297"/>
      <c r="P27" s="193">
        <v>2844552355</v>
      </c>
      <c r="Q27" s="193">
        <v>3581525.8802458337</v>
      </c>
      <c r="R27" s="19"/>
      <c r="U27" s="58"/>
      <c r="V27" s="54"/>
    </row>
    <row r="28" spans="1:22" s="3" customFormat="1">
      <c r="A28" s="18"/>
      <c r="B28" s="163" t="s">
        <v>128</v>
      </c>
      <c r="C28" s="189" t="s">
        <v>74</v>
      </c>
      <c r="D28" s="189">
        <v>756648064</v>
      </c>
      <c r="E28" s="189">
        <v>805835055</v>
      </c>
      <c r="F28" s="189">
        <v>413390270</v>
      </c>
      <c r="G28" s="189"/>
      <c r="H28" s="189"/>
      <c r="I28" s="189"/>
      <c r="J28" s="189"/>
      <c r="K28" s="189"/>
      <c r="L28" s="189"/>
      <c r="M28" s="295"/>
      <c r="N28" s="295"/>
      <c r="O28" s="295"/>
      <c r="P28" s="190">
        <v>1975873389</v>
      </c>
      <c r="Q28" s="190">
        <v>2483656.8650547778</v>
      </c>
      <c r="R28" s="19"/>
      <c r="U28" s="58"/>
      <c r="V28" s="54"/>
    </row>
    <row r="29" spans="1:22" s="3" customFormat="1">
      <c r="A29" s="18"/>
      <c r="B29" s="165" t="s">
        <v>90</v>
      </c>
      <c r="C29" s="196" t="s">
        <v>91</v>
      </c>
      <c r="D29" s="196">
        <v>376906648</v>
      </c>
      <c r="E29" s="196">
        <v>532838136</v>
      </c>
      <c r="F29" s="196">
        <v>196281930</v>
      </c>
      <c r="G29" s="196"/>
      <c r="H29" s="196"/>
      <c r="I29" s="196"/>
      <c r="J29" s="196"/>
      <c r="K29" s="196"/>
      <c r="L29" s="196"/>
      <c r="M29" s="297"/>
      <c r="N29" s="297"/>
      <c r="O29" s="297"/>
      <c r="P29" s="193">
        <v>1106026714</v>
      </c>
      <c r="Q29" s="193">
        <v>1390727.1225723275</v>
      </c>
      <c r="R29" s="19"/>
      <c r="U29" s="58"/>
      <c r="V29" s="54"/>
    </row>
    <row r="30" spans="1:22" s="3" customFormat="1">
      <c r="A30" s="18"/>
      <c r="B30" s="163" t="s">
        <v>88</v>
      </c>
      <c r="C30" s="189" t="s">
        <v>89</v>
      </c>
      <c r="D30" s="189">
        <v>376838080</v>
      </c>
      <c r="E30" s="189">
        <v>414743418</v>
      </c>
      <c r="F30" s="189">
        <v>218055240</v>
      </c>
      <c r="G30" s="189"/>
      <c r="H30" s="189"/>
      <c r="I30" s="189"/>
      <c r="J30" s="189"/>
      <c r="K30" s="189"/>
      <c r="L30" s="189"/>
      <c r="M30" s="295"/>
      <c r="N30" s="295"/>
      <c r="O30" s="295"/>
      <c r="P30" s="190">
        <v>1009636738</v>
      </c>
      <c r="Q30" s="190">
        <v>1268288.7247232678</v>
      </c>
      <c r="R30" s="19"/>
      <c r="U30" s="58"/>
      <c r="V30" s="54"/>
    </row>
    <row r="31" spans="1:22" s="3" customFormat="1">
      <c r="A31" s="18"/>
      <c r="B31" s="165" t="s">
        <v>10</v>
      </c>
      <c r="C31" s="196" t="s">
        <v>75</v>
      </c>
      <c r="D31" s="196">
        <v>1614415552</v>
      </c>
      <c r="E31" s="196">
        <v>1511576987</v>
      </c>
      <c r="F31" s="196">
        <v>869167921</v>
      </c>
      <c r="G31" s="196"/>
      <c r="H31" s="196"/>
      <c r="I31" s="196"/>
      <c r="J31" s="196"/>
      <c r="K31" s="196"/>
      <c r="L31" s="196"/>
      <c r="M31" s="297"/>
      <c r="N31" s="297"/>
      <c r="O31" s="297"/>
      <c r="P31" s="193">
        <v>3995160460</v>
      </c>
      <c r="Q31" s="193">
        <v>5023000.5600773022</v>
      </c>
      <c r="R31" s="19"/>
      <c r="U31" s="58"/>
      <c r="V31" s="54"/>
    </row>
    <row r="32" spans="1:22" ht="14">
      <c r="A32" s="18"/>
      <c r="B32" s="331" t="s">
        <v>147</v>
      </c>
      <c r="C32" s="332"/>
      <c r="D32" s="332"/>
      <c r="E32" s="332"/>
      <c r="F32" s="332"/>
      <c r="G32" s="332"/>
      <c r="H32" s="332"/>
      <c r="I32" s="332"/>
      <c r="J32" s="332"/>
      <c r="K32" s="332"/>
      <c r="L32" s="332"/>
      <c r="M32" s="332"/>
      <c r="N32" s="332"/>
      <c r="O32" s="332"/>
      <c r="P32" s="332"/>
      <c r="Q32" s="333"/>
      <c r="R32" s="20"/>
    </row>
    <row r="33" spans="1:22">
      <c r="A33" s="18"/>
      <c r="B33" s="167" t="s">
        <v>130</v>
      </c>
      <c r="C33" s="189" t="s">
        <v>130</v>
      </c>
      <c r="D33" s="189">
        <v>349389225</v>
      </c>
      <c r="E33" s="189">
        <v>317813810</v>
      </c>
      <c r="F33" s="189">
        <v>177485770</v>
      </c>
      <c r="G33" s="189"/>
      <c r="H33" s="189"/>
      <c r="I33" s="189"/>
      <c r="J33" s="189"/>
      <c r="K33" s="189"/>
      <c r="L33" s="189"/>
      <c r="M33" s="295"/>
      <c r="N33" s="295"/>
      <c r="O33" s="295"/>
      <c r="P33" s="189">
        <v>844688805</v>
      </c>
      <c r="Q33" s="189">
        <v>1062717.7020730474</v>
      </c>
      <c r="R33" s="20"/>
      <c r="U33" s="58"/>
      <c r="V33" s="54"/>
    </row>
    <row r="34" spans="1:22" s="3" customFormat="1">
      <c r="A34" s="18"/>
      <c r="B34" s="168" t="s">
        <v>132</v>
      </c>
      <c r="C34" s="192" t="s">
        <v>132</v>
      </c>
      <c r="D34" s="192">
        <v>1830571041.74</v>
      </c>
      <c r="E34" s="192">
        <v>1603737713.625</v>
      </c>
      <c r="F34" s="192">
        <v>779861427.39999998</v>
      </c>
      <c r="G34" s="192"/>
      <c r="H34" s="192"/>
      <c r="I34" s="192"/>
      <c r="J34" s="192"/>
      <c r="K34" s="192"/>
      <c r="L34" s="192"/>
      <c r="M34" s="294"/>
      <c r="N34" s="294"/>
      <c r="O34" s="294"/>
      <c r="P34" s="192">
        <v>4214170182.7649999</v>
      </c>
      <c r="Q34" s="194">
        <v>5312087.9471357856</v>
      </c>
      <c r="R34" s="19"/>
      <c r="U34" s="58"/>
      <c r="V34" s="54"/>
    </row>
    <row r="35" spans="1:22" s="3" customFormat="1">
      <c r="A35" s="18"/>
      <c r="B35" s="169" t="s">
        <v>134</v>
      </c>
      <c r="C35" s="189" t="s">
        <v>134</v>
      </c>
      <c r="D35" s="189">
        <v>2990538051</v>
      </c>
      <c r="E35" s="189">
        <v>3498304532</v>
      </c>
      <c r="F35" s="189">
        <v>1149674379.6000001</v>
      </c>
      <c r="G35" s="189"/>
      <c r="H35" s="189"/>
      <c r="I35" s="189"/>
      <c r="J35" s="189"/>
      <c r="K35" s="189"/>
      <c r="L35" s="189"/>
      <c r="M35" s="295"/>
      <c r="N35" s="295"/>
      <c r="O35" s="295"/>
      <c r="P35" s="189">
        <v>7638516962.6000004</v>
      </c>
      <c r="Q35" s="191">
        <v>9632923.9332845714</v>
      </c>
      <c r="R35" s="19"/>
      <c r="U35" s="58"/>
      <c r="V35" s="54"/>
    </row>
    <row r="36" spans="1:22" s="3" customFormat="1">
      <c r="A36" s="18"/>
      <c r="B36" s="168" t="s">
        <v>136</v>
      </c>
      <c r="C36" s="192" t="s">
        <v>136</v>
      </c>
      <c r="D36" s="192">
        <v>5305955531.5</v>
      </c>
      <c r="E36" s="192">
        <v>5472495596</v>
      </c>
      <c r="F36" s="192">
        <v>2373300884.8699999</v>
      </c>
      <c r="G36" s="192"/>
      <c r="H36" s="192"/>
      <c r="I36" s="192"/>
      <c r="J36" s="192"/>
      <c r="K36" s="192"/>
      <c r="L36" s="192"/>
      <c r="M36" s="294"/>
      <c r="N36" s="294"/>
      <c r="O36" s="294"/>
      <c r="P36" s="192">
        <v>13151752012.369999</v>
      </c>
      <c r="Q36" s="194">
        <v>16566376.530471247</v>
      </c>
      <c r="R36" s="19"/>
      <c r="U36" s="58"/>
      <c r="V36" s="54"/>
    </row>
    <row r="37" spans="1:22" s="3" customFormat="1">
      <c r="A37" s="18"/>
      <c r="B37" s="167" t="s">
        <v>138</v>
      </c>
      <c r="C37" s="195" t="s">
        <v>138</v>
      </c>
      <c r="D37" s="195">
        <v>1808596094</v>
      </c>
      <c r="E37" s="195">
        <v>2365539194</v>
      </c>
      <c r="F37" s="195">
        <v>522444238.44999999</v>
      </c>
      <c r="G37" s="195"/>
      <c r="H37" s="195"/>
      <c r="I37" s="195"/>
      <c r="J37" s="195"/>
      <c r="K37" s="195"/>
      <c r="L37" s="195"/>
      <c r="M37" s="296"/>
      <c r="N37" s="296"/>
      <c r="O37" s="296"/>
      <c r="P37" s="195">
        <v>4696579526.4499998</v>
      </c>
      <c r="Q37" s="191">
        <v>5933551.9219349101</v>
      </c>
      <c r="R37" s="19"/>
      <c r="U37" s="58"/>
      <c r="V37" s="54"/>
    </row>
    <row r="38" spans="1:22" s="3" customFormat="1">
      <c r="A38" s="18"/>
      <c r="B38" s="168" t="s">
        <v>140</v>
      </c>
      <c r="C38" s="196" t="s">
        <v>140</v>
      </c>
      <c r="D38" s="196">
        <v>1457216239.3200002</v>
      </c>
      <c r="E38" s="196">
        <v>1385369787.3699999</v>
      </c>
      <c r="F38" s="196">
        <v>665841282.52999985</v>
      </c>
      <c r="G38" s="196"/>
      <c r="H38" s="196"/>
      <c r="I38" s="196"/>
      <c r="J38" s="196"/>
      <c r="K38" s="196"/>
      <c r="L38" s="196"/>
      <c r="M38" s="297"/>
      <c r="N38" s="297"/>
      <c r="O38" s="297"/>
      <c r="P38" s="196">
        <v>3508427309.2199998</v>
      </c>
      <c r="Q38" s="194">
        <v>4418835.3920681532</v>
      </c>
      <c r="R38" s="19"/>
      <c r="U38" s="58"/>
      <c r="V38" s="54"/>
    </row>
    <row r="39" spans="1:22" s="3" customFormat="1">
      <c r="A39" s="18"/>
      <c r="B39" s="167" t="s">
        <v>197</v>
      </c>
      <c r="C39" s="189" t="s">
        <v>142</v>
      </c>
      <c r="D39" s="189">
        <v>160770149</v>
      </c>
      <c r="E39" s="189">
        <v>171551817</v>
      </c>
      <c r="F39" s="189">
        <v>0</v>
      </c>
      <c r="G39" s="189"/>
      <c r="H39" s="189"/>
      <c r="I39" s="189"/>
      <c r="J39" s="189"/>
      <c r="K39" s="189"/>
      <c r="L39" s="189"/>
      <c r="M39" s="295"/>
      <c r="N39" s="295"/>
      <c r="O39" s="295"/>
      <c r="P39" s="189">
        <v>332321966</v>
      </c>
      <c r="Q39" s="191">
        <v>423490.81653251103</v>
      </c>
      <c r="R39" s="19"/>
      <c r="U39" s="58"/>
      <c r="V39" s="54"/>
    </row>
    <row r="40" spans="1:22">
      <c r="B40" s="109" t="s">
        <v>173</v>
      </c>
      <c r="C40" s="49"/>
      <c r="D40" s="49">
        <v>28918645029</v>
      </c>
      <c r="E40" s="49">
        <v>27540122218</v>
      </c>
      <c r="F40" s="49">
        <v>14120233301</v>
      </c>
      <c r="G40" s="49"/>
      <c r="H40" s="49"/>
      <c r="I40" s="49"/>
      <c r="J40" s="49"/>
      <c r="K40" s="49"/>
      <c r="L40" s="120"/>
      <c r="M40" s="120"/>
      <c r="N40" s="120"/>
      <c r="O40" s="120"/>
      <c r="P40" s="49">
        <v>70579000548</v>
      </c>
      <c r="Q40" s="49">
        <v>88831724.265373558</v>
      </c>
    </row>
    <row r="41" spans="1:22">
      <c r="B41" s="109" t="s">
        <v>149</v>
      </c>
      <c r="C41" s="49"/>
      <c r="D41" s="49">
        <v>13903036331.559999</v>
      </c>
      <c r="E41" s="49">
        <v>14814812449.994999</v>
      </c>
      <c r="F41" s="49">
        <v>5668607982.8499994</v>
      </c>
      <c r="G41" s="49"/>
      <c r="H41" s="49"/>
      <c r="I41" s="49"/>
      <c r="J41" s="49"/>
      <c r="K41" s="49"/>
      <c r="L41" s="120"/>
      <c r="M41" s="120"/>
      <c r="N41" s="120"/>
      <c r="O41" s="120"/>
      <c r="P41" s="49">
        <v>34386456764.404999</v>
      </c>
      <c r="Q41" s="49">
        <v>43349984.243500225</v>
      </c>
    </row>
    <row r="42" spans="1:22" s="124" customFormat="1">
      <c r="B42" s="142" t="s">
        <v>177</v>
      </c>
      <c r="C42" s="143"/>
      <c r="D42" s="143">
        <v>42821681360.559998</v>
      </c>
      <c r="E42" s="143">
        <v>42354934667.994995</v>
      </c>
      <c r="F42" s="143">
        <v>19788841283.849998</v>
      </c>
      <c r="G42" s="143"/>
      <c r="H42" s="143"/>
      <c r="I42" s="143"/>
      <c r="J42" s="143"/>
      <c r="K42" s="143"/>
      <c r="L42" s="143"/>
      <c r="M42" s="291"/>
      <c r="N42" s="291"/>
      <c r="O42" s="291"/>
      <c r="P42" s="143">
        <v>104965457312.405</v>
      </c>
      <c r="Q42" s="143">
        <v>132181708.50887379</v>
      </c>
    </row>
    <row r="43" spans="1:22">
      <c r="B43" s="1" t="s">
        <v>198</v>
      </c>
    </row>
  </sheetData>
  <mergeCells count="3">
    <mergeCell ref="B10:Q10"/>
    <mergeCell ref="B12:Q12"/>
    <mergeCell ref="B32:Q32"/>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4"/>
  <sheetViews>
    <sheetView showGridLines="0" topLeftCell="A44" zoomScaleNormal="100" zoomScalePageLayoutView="90" workbookViewId="0">
      <selection activeCell="B8" sqref="B8"/>
    </sheetView>
  </sheetViews>
  <sheetFormatPr baseColWidth="10" defaultColWidth="11.54296875" defaultRowHeight="14.5"/>
  <cols>
    <col min="1" max="1" width="4.08984375" customWidth="1"/>
    <col min="2" max="2" width="19.453125" bestFit="1" customWidth="1"/>
    <col min="3" max="3" width="10.90625" bestFit="1" customWidth="1"/>
    <col min="4" max="4" width="10.6328125" bestFit="1" customWidth="1"/>
    <col min="5" max="5" width="12.453125" customWidth="1"/>
    <col min="6" max="6" width="12" customWidth="1"/>
    <col min="7" max="9" width="11.08984375" bestFit="1" customWidth="1"/>
    <col min="10" max="10" width="10.90625" bestFit="1" customWidth="1"/>
    <col min="11" max="11" width="11.08984375" bestFit="1" customWidth="1"/>
    <col min="12" max="14" width="9.54296875" bestFit="1" customWidth="1"/>
    <col min="15" max="15" width="11.0898437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5" customHeight="1"/>
    <row r="8" spans="1:19" ht="10.25" customHeight="1">
      <c r="B8" s="300" t="s">
        <v>196</v>
      </c>
      <c r="C8" s="298"/>
      <c r="D8" s="298"/>
      <c r="E8" s="298"/>
      <c r="F8" s="298"/>
      <c r="G8" s="298"/>
      <c r="H8" s="298"/>
      <c r="I8" s="298"/>
      <c r="J8" s="307"/>
      <c r="K8" s="307"/>
      <c r="L8" s="307"/>
      <c r="M8" s="307"/>
      <c r="N8" s="307"/>
      <c r="O8" s="307"/>
      <c r="P8" s="307"/>
    </row>
    <row r="9" spans="1:19" ht="10.25" customHeight="1">
      <c r="B9" s="302"/>
      <c r="C9" s="307"/>
      <c r="D9" s="307"/>
      <c r="E9" s="307"/>
      <c r="F9" s="307"/>
      <c r="G9" s="307"/>
      <c r="H9" s="307"/>
      <c r="I9" s="307"/>
      <c r="J9" s="307"/>
      <c r="K9" s="307"/>
      <c r="L9" s="307"/>
      <c r="M9" s="307"/>
      <c r="N9" s="307"/>
      <c r="O9" s="307"/>
      <c r="P9" s="307"/>
    </row>
    <row r="10" spans="1:19" s="4" customFormat="1" ht="22.5" customHeight="1">
      <c r="A10" s="1"/>
      <c r="B10" s="342" t="s">
        <v>32</v>
      </c>
      <c r="C10" s="343"/>
      <c r="D10" s="343"/>
      <c r="E10" s="343"/>
      <c r="F10" s="343"/>
      <c r="G10" s="343"/>
      <c r="H10" s="343"/>
      <c r="I10" s="343"/>
      <c r="J10" s="343"/>
      <c r="K10" s="343"/>
      <c r="L10" s="343"/>
      <c r="M10" s="343"/>
      <c r="N10" s="343"/>
      <c r="O10" s="343"/>
      <c r="P10" s="344"/>
      <c r="Q10" s="26"/>
    </row>
    <row r="11" spans="1:19" s="1" customFormat="1" ht="11.25" customHeight="1">
      <c r="B11" s="113" t="s">
        <v>6</v>
      </c>
      <c r="C11" s="28" t="s">
        <v>19</v>
      </c>
      <c r="D11" s="28" t="s">
        <v>20</v>
      </c>
      <c r="E11" s="28" t="s">
        <v>21</v>
      </c>
      <c r="F11" s="28" t="s">
        <v>22</v>
      </c>
      <c r="G11" s="28" t="s">
        <v>23</v>
      </c>
      <c r="H11" s="28" t="s">
        <v>24</v>
      </c>
      <c r="I11" s="28" t="s">
        <v>25</v>
      </c>
      <c r="J11" s="28" t="s">
        <v>26</v>
      </c>
      <c r="K11" s="28" t="s">
        <v>27</v>
      </c>
      <c r="L11" s="28" t="s">
        <v>46</v>
      </c>
      <c r="M11" s="28" t="s">
        <v>47</v>
      </c>
      <c r="N11" s="28" t="s">
        <v>48</v>
      </c>
      <c r="O11" s="28" t="s">
        <v>16</v>
      </c>
      <c r="P11" s="114" t="s">
        <v>17</v>
      </c>
      <c r="Q11" s="20"/>
    </row>
    <row r="12" spans="1:19" s="4" customFormat="1" ht="14">
      <c r="A12" s="1"/>
      <c r="B12" s="339" t="s">
        <v>171</v>
      </c>
      <c r="C12" s="340"/>
      <c r="D12" s="340"/>
      <c r="E12" s="340"/>
      <c r="F12" s="340"/>
      <c r="G12" s="340"/>
      <c r="H12" s="340"/>
      <c r="I12" s="340"/>
      <c r="J12" s="340"/>
      <c r="K12" s="340"/>
      <c r="L12" s="340"/>
      <c r="M12" s="340"/>
      <c r="N12" s="340"/>
      <c r="O12" s="340"/>
      <c r="P12" s="341"/>
      <c r="Q12" s="26"/>
    </row>
    <row r="13" spans="1:19" s="4" customFormat="1" ht="10">
      <c r="A13" s="1"/>
      <c r="B13" s="161" t="s">
        <v>183</v>
      </c>
      <c r="C13" s="158">
        <v>118883780</v>
      </c>
      <c r="D13" s="158">
        <v>118312358.8</v>
      </c>
      <c r="E13" s="158">
        <v>50581992.399999999</v>
      </c>
      <c r="F13" s="158"/>
      <c r="G13" s="158"/>
      <c r="H13" s="158"/>
      <c r="I13" s="158"/>
      <c r="J13" s="158"/>
      <c r="K13" s="158"/>
      <c r="L13" s="158"/>
      <c r="M13" s="158"/>
      <c r="N13" s="158"/>
      <c r="O13" s="158">
        <v>287778131.19999999</v>
      </c>
      <c r="P13" s="158">
        <v>362688.81491558941</v>
      </c>
      <c r="Q13" s="26"/>
    </row>
    <row r="14" spans="1:19" s="1" customFormat="1" ht="9">
      <c r="B14" s="160" t="s">
        <v>125</v>
      </c>
      <c r="C14" s="154">
        <v>164671248.19999999</v>
      </c>
      <c r="D14" s="154">
        <v>138902870.40000001</v>
      </c>
      <c r="E14" s="154">
        <v>77334630</v>
      </c>
      <c r="F14" s="154"/>
      <c r="G14" s="154"/>
      <c r="H14" s="154"/>
      <c r="I14" s="154"/>
      <c r="J14" s="154"/>
      <c r="K14" s="154"/>
      <c r="L14" s="154"/>
      <c r="M14" s="154"/>
      <c r="N14" s="154"/>
      <c r="O14" s="154">
        <v>380908748.60000002</v>
      </c>
      <c r="P14" s="154">
        <v>479676.14813305583</v>
      </c>
      <c r="Q14" s="20"/>
    </row>
    <row r="15" spans="1:19" s="3" customFormat="1" ht="9">
      <c r="A15" s="1"/>
      <c r="B15" s="161" t="s">
        <v>1</v>
      </c>
      <c r="C15" s="158">
        <v>324386483.19999999</v>
      </c>
      <c r="D15" s="158">
        <v>304534391.60000002</v>
      </c>
      <c r="E15" s="158">
        <v>161853067.59999999</v>
      </c>
      <c r="F15" s="158"/>
      <c r="G15" s="158"/>
      <c r="H15" s="158"/>
      <c r="I15" s="158"/>
      <c r="J15" s="158"/>
      <c r="K15" s="158"/>
      <c r="L15" s="158"/>
      <c r="M15" s="158"/>
      <c r="N15" s="158"/>
      <c r="O15" s="158">
        <v>790773942.39999998</v>
      </c>
      <c r="P15" s="158">
        <v>995059.14421229041</v>
      </c>
      <c r="Q15" s="19"/>
      <c r="R15" s="1"/>
      <c r="S15" s="1"/>
    </row>
    <row r="16" spans="1:19" s="3" customFormat="1" ht="9">
      <c r="A16" s="1"/>
      <c r="B16" s="162" t="s">
        <v>49</v>
      </c>
      <c r="C16" s="154">
        <v>145039386.59999999</v>
      </c>
      <c r="D16" s="154">
        <v>139987373</v>
      </c>
      <c r="E16" s="154">
        <v>88044300.799999997</v>
      </c>
      <c r="F16" s="154"/>
      <c r="G16" s="154"/>
      <c r="H16" s="154"/>
      <c r="I16" s="154"/>
      <c r="J16" s="154"/>
      <c r="K16" s="154"/>
      <c r="L16" s="154"/>
      <c r="M16" s="154"/>
      <c r="N16" s="154"/>
      <c r="O16" s="154">
        <v>373071060.40000004</v>
      </c>
      <c r="P16" s="154">
        <v>468388.48456646129</v>
      </c>
      <c r="Q16" s="19"/>
      <c r="R16" s="1"/>
      <c r="S16" s="1"/>
    </row>
    <row r="17" spans="1:19" s="3" customFormat="1" ht="9">
      <c r="A17" s="1"/>
      <c r="B17" s="161" t="s">
        <v>152</v>
      </c>
      <c r="C17" s="158">
        <v>64558954</v>
      </c>
      <c r="D17" s="158">
        <v>76106370.599999994</v>
      </c>
      <c r="E17" s="158">
        <v>36168249</v>
      </c>
      <c r="F17" s="158"/>
      <c r="G17" s="158"/>
      <c r="H17" s="158"/>
      <c r="I17" s="158"/>
      <c r="J17" s="158"/>
      <c r="K17" s="158"/>
      <c r="L17" s="158"/>
      <c r="M17" s="158"/>
      <c r="N17" s="158"/>
      <c r="O17" s="158">
        <v>176833573.59999999</v>
      </c>
      <c r="P17" s="158">
        <v>222209.8770916783</v>
      </c>
      <c r="Q17" s="19"/>
      <c r="R17" s="1"/>
      <c r="S17" s="1"/>
    </row>
    <row r="18" spans="1:19" s="3" customFormat="1" ht="9">
      <c r="A18" s="1"/>
      <c r="B18" s="160" t="s">
        <v>18</v>
      </c>
      <c r="C18" s="154">
        <v>151222692.19999999</v>
      </c>
      <c r="D18" s="154">
        <v>155320323.59999999</v>
      </c>
      <c r="E18" s="154">
        <v>59234014</v>
      </c>
      <c r="F18" s="154"/>
      <c r="G18" s="154"/>
      <c r="H18" s="154"/>
      <c r="I18" s="154"/>
      <c r="J18" s="154"/>
      <c r="K18" s="154"/>
      <c r="L18" s="154"/>
      <c r="M18" s="154"/>
      <c r="N18" s="154"/>
      <c r="O18" s="154">
        <v>365777029.79999995</v>
      </c>
      <c r="P18" s="154">
        <v>461321.22487217584</v>
      </c>
      <c r="Q18" s="19"/>
      <c r="R18" s="1"/>
      <c r="S18" s="1"/>
    </row>
    <row r="19" spans="1:19" s="3" customFormat="1" ht="9">
      <c r="A19" s="1"/>
      <c r="B19" s="161" t="s">
        <v>76</v>
      </c>
      <c r="C19" s="158">
        <v>532173407.19999999</v>
      </c>
      <c r="D19" s="158">
        <v>503372593.39999998</v>
      </c>
      <c r="E19" s="158">
        <v>289892620</v>
      </c>
      <c r="F19" s="158"/>
      <c r="G19" s="158"/>
      <c r="H19" s="158"/>
      <c r="I19" s="158"/>
      <c r="J19" s="158"/>
      <c r="K19" s="158"/>
      <c r="L19" s="158"/>
      <c r="M19" s="158"/>
      <c r="N19" s="158"/>
      <c r="O19" s="158">
        <v>1325438620.5999999</v>
      </c>
      <c r="P19" s="158">
        <v>1666204.9333658626</v>
      </c>
      <c r="Q19" s="19"/>
      <c r="R19" s="1"/>
      <c r="S19" s="1"/>
    </row>
    <row r="20" spans="1:19" s="3" customFormat="1" ht="9">
      <c r="A20" s="1"/>
      <c r="B20" s="160" t="s">
        <v>126</v>
      </c>
      <c r="C20" s="154">
        <v>1258668652.2</v>
      </c>
      <c r="D20" s="154">
        <v>1160348450.4000001</v>
      </c>
      <c r="E20" s="154">
        <v>561770753.39999998</v>
      </c>
      <c r="F20" s="154"/>
      <c r="G20" s="154"/>
      <c r="H20" s="154"/>
      <c r="I20" s="154"/>
      <c r="J20" s="154"/>
      <c r="K20" s="154"/>
      <c r="L20" s="154"/>
      <c r="M20" s="154"/>
      <c r="N20" s="154"/>
      <c r="O20" s="154">
        <v>2980787856.0000005</v>
      </c>
      <c r="P20" s="154">
        <v>3755325.5253896774</v>
      </c>
      <c r="Q20" s="19"/>
      <c r="R20" s="1"/>
      <c r="S20" s="1"/>
    </row>
    <row r="21" spans="1:19" s="3" customFormat="1" ht="9">
      <c r="A21" s="1"/>
      <c r="B21" s="161" t="s">
        <v>2</v>
      </c>
      <c r="C21" s="158">
        <v>97105204.400000006</v>
      </c>
      <c r="D21" s="158">
        <v>78826908.799999997</v>
      </c>
      <c r="E21" s="158">
        <v>60398550.600000001</v>
      </c>
      <c r="F21" s="158"/>
      <c r="G21" s="158"/>
      <c r="H21" s="158"/>
      <c r="I21" s="158"/>
      <c r="J21" s="158"/>
      <c r="K21" s="158"/>
      <c r="L21" s="158"/>
      <c r="M21" s="158"/>
      <c r="N21" s="158"/>
      <c r="O21" s="158">
        <v>236330663.79999998</v>
      </c>
      <c r="P21" s="158">
        <v>296615.80077743938</v>
      </c>
      <c r="Q21" s="19"/>
      <c r="R21" s="1"/>
      <c r="S21" s="1"/>
    </row>
    <row r="22" spans="1:19" s="3" customFormat="1" ht="9">
      <c r="A22" s="1"/>
      <c r="B22" s="163" t="s">
        <v>3</v>
      </c>
      <c r="C22" s="154">
        <v>145856392.40000001</v>
      </c>
      <c r="D22" s="154">
        <v>142485183.59999999</v>
      </c>
      <c r="E22" s="154">
        <v>69083863.799999997</v>
      </c>
      <c r="F22" s="154"/>
      <c r="G22" s="154"/>
      <c r="H22" s="154"/>
      <c r="I22" s="154"/>
      <c r="J22" s="154"/>
      <c r="K22" s="154"/>
      <c r="L22" s="154"/>
      <c r="M22" s="154"/>
      <c r="N22" s="154"/>
      <c r="O22" s="154">
        <v>357425439.80000001</v>
      </c>
      <c r="P22" s="154">
        <v>449993.72627943713</v>
      </c>
      <c r="Q22" s="19"/>
      <c r="R22" s="1"/>
      <c r="S22" s="1"/>
    </row>
    <row r="23" spans="1:19" s="3" customFormat="1" ht="9">
      <c r="A23" s="1"/>
      <c r="B23" s="164" t="s">
        <v>186</v>
      </c>
      <c r="C23" s="158">
        <v>106921620.40000001</v>
      </c>
      <c r="D23" s="158">
        <v>96093744.599999994</v>
      </c>
      <c r="E23" s="158">
        <v>62186977</v>
      </c>
      <c r="F23" s="158"/>
      <c r="G23" s="158"/>
      <c r="H23" s="158"/>
      <c r="I23" s="158"/>
      <c r="J23" s="158"/>
      <c r="K23" s="158"/>
      <c r="L23" s="158"/>
      <c r="M23" s="158"/>
      <c r="N23" s="158"/>
      <c r="O23" s="158">
        <v>265202342</v>
      </c>
      <c r="P23" s="158">
        <v>333132.97434756334</v>
      </c>
      <c r="Q23" s="19"/>
      <c r="R23" s="1"/>
      <c r="S23" s="1"/>
    </row>
    <row r="24" spans="1:19" s="3" customFormat="1" ht="9">
      <c r="A24" s="1"/>
      <c r="B24" s="163" t="s">
        <v>127</v>
      </c>
      <c r="C24" s="154">
        <v>543760854.20000005</v>
      </c>
      <c r="D24" s="154">
        <v>504622393</v>
      </c>
      <c r="E24" s="154">
        <v>245912407.59999999</v>
      </c>
      <c r="F24" s="154"/>
      <c r="G24" s="154"/>
      <c r="H24" s="154"/>
      <c r="I24" s="154"/>
      <c r="J24" s="154"/>
      <c r="K24" s="154"/>
      <c r="L24" s="154"/>
      <c r="M24" s="154"/>
      <c r="N24" s="154"/>
      <c r="O24" s="154">
        <v>1294295654.8</v>
      </c>
      <c r="P24" s="154">
        <v>1630375.2345239706</v>
      </c>
      <c r="Q24" s="19"/>
      <c r="R24" s="1"/>
      <c r="S24" s="1"/>
    </row>
    <row r="25" spans="1:19" s="3" customFormat="1" ht="9">
      <c r="A25" s="1"/>
      <c r="B25" s="164" t="s">
        <v>7</v>
      </c>
      <c r="C25" s="158">
        <v>72665118.400000006</v>
      </c>
      <c r="D25" s="158">
        <v>66236891.600000001</v>
      </c>
      <c r="E25" s="158">
        <v>41666884.600000001</v>
      </c>
      <c r="F25" s="158"/>
      <c r="G25" s="158"/>
      <c r="H25" s="158"/>
      <c r="I25" s="158"/>
      <c r="J25" s="158"/>
      <c r="K25" s="158"/>
      <c r="L25" s="158"/>
      <c r="M25" s="158"/>
      <c r="N25" s="158"/>
      <c r="O25" s="158">
        <v>180568894.59999999</v>
      </c>
      <c r="P25" s="158">
        <v>226859.15978437595</v>
      </c>
      <c r="Q25" s="19"/>
      <c r="R25" s="1"/>
      <c r="S25" s="1"/>
    </row>
    <row r="26" spans="1:19" s="3" customFormat="1" ht="9">
      <c r="A26" s="1"/>
      <c r="B26" s="163" t="s">
        <v>8</v>
      </c>
      <c r="C26" s="154">
        <v>292272611</v>
      </c>
      <c r="D26" s="154">
        <v>276869287.60000002</v>
      </c>
      <c r="E26" s="154">
        <v>133620119.59999999</v>
      </c>
      <c r="F26" s="154"/>
      <c r="G26" s="154"/>
      <c r="H26" s="154"/>
      <c r="I26" s="154"/>
      <c r="J26" s="154"/>
      <c r="K26" s="154"/>
      <c r="L26" s="154"/>
      <c r="M26" s="154"/>
      <c r="N26" s="154"/>
      <c r="O26" s="154">
        <v>702762018.20000005</v>
      </c>
      <c r="P26" s="154">
        <v>885121.8085483847</v>
      </c>
      <c r="Q26" s="19"/>
      <c r="R26" s="1"/>
      <c r="S26" s="1"/>
    </row>
    <row r="27" spans="1:19" s="3" customFormat="1" ht="9">
      <c r="A27" s="1"/>
      <c r="B27" s="165" t="s">
        <v>9</v>
      </c>
      <c r="C27" s="158">
        <v>183887384.40000001</v>
      </c>
      <c r="D27" s="158">
        <v>193612678.40000001</v>
      </c>
      <c r="E27" s="158">
        <v>85755606.599999994</v>
      </c>
      <c r="F27" s="158"/>
      <c r="G27" s="158"/>
      <c r="H27" s="158"/>
      <c r="I27" s="158"/>
      <c r="J27" s="158"/>
      <c r="K27" s="158"/>
      <c r="L27" s="158"/>
      <c r="M27" s="158"/>
      <c r="N27" s="158"/>
      <c r="O27" s="158">
        <v>463255669.39999998</v>
      </c>
      <c r="P27" s="158">
        <v>583277.07212152716</v>
      </c>
      <c r="Q27" s="19"/>
      <c r="R27" s="1"/>
      <c r="S27" s="1"/>
    </row>
    <row r="28" spans="1:19" s="3" customFormat="1" ht="9">
      <c r="A28" s="1"/>
      <c r="B28" s="163" t="s">
        <v>128</v>
      </c>
      <c r="C28" s="154">
        <v>119537677.2</v>
      </c>
      <c r="D28" s="154">
        <v>127308395.2</v>
      </c>
      <c r="E28" s="154">
        <v>65308715</v>
      </c>
      <c r="F28" s="154"/>
      <c r="G28" s="154"/>
      <c r="H28" s="154"/>
      <c r="I28" s="154"/>
      <c r="J28" s="154"/>
      <c r="K28" s="154"/>
      <c r="L28" s="154"/>
      <c r="M28" s="154"/>
      <c r="N28" s="154"/>
      <c r="O28" s="154">
        <v>312154787.39999998</v>
      </c>
      <c r="P28" s="154">
        <v>392376.04240333475</v>
      </c>
      <c r="Q28" s="19"/>
      <c r="R28" s="1"/>
      <c r="S28" s="1"/>
    </row>
    <row r="29" spans="1:19" s="3" customFormat="1" ht="9">
      <c r="A29" s="1"/>
      <c r="B29" s="165" t="s">
        <v>90</v>
      </c>
      <c r="C29" s="158">
        <v>63345655.200000003</v>
      </c>
      <c r="D29" s="158">
        <v>89552627.799999997</v>
      </c>
      <c r="E29" s="158">
        <v>32988559.600000001</v>
      </c>
      <c r="F29" s="158"/>
      <c r="G29" s="158"/>
      <c r="H29" s="158"/>
      <c r="I29" s="158"/>
      <c r="J29" s="158"/>
      <c r="K29" s="158"/>
      <c r="L29" s="158"/>
      <c r="M29" s="158"/>
      <c r="N29" s="158"/>
      <c r="O29" s="158">
        <v>185886842.59999999</v>
      </c>
      <c r="P29" s="158">
        <v>233735.65074760147</v>
      </c>
      <c r="Q29" s="19"/>
      <c r="R29" s="1"/>
      <c r="S29" s="1"/>
    </row>
    <row r="30" spans="1:19" s="3" customFormat="1" ht="9">
      <c r="A30" s="1"/>
      <c r="B30" s="163" t="s">
        <v>88</v>
      </c>
      <c r="C30" s="154">
        <v>63334131</v>
      </c>
      <c r="D30" s="154">
        <v>69704776.200000003</v>
      </c>
      <c r="E30" s="154">
        <v>36647939.399999999</v>
      </c>
      <c r="F30" s="154"/>
      <c r="G30" s="154"/>
      <c r="H30" s="154"/>
      <c r="I30" s="154"/>
      <c r="J30" s="154"/>
      <c r="K30" s="154"/>
      <c r="L30" s="154"/>
      <c r="M30" s="154"/>
      <c r="N30" s="154"/>
      <c r="O30" s="154">
        <v>169686846.59999999</v>
      </c>
      <c r="P30" s="154">
        <v>213157.76870959246</v>
      </c>
      <c r="Q30" s="19"/>
      <c r="R30" s="1"/>
      <c r="S30" s="1"/>
    </row>
    <row r="31" spans="1:19" s="3" customFormat="1" ht="9">
      <c r="A31" s="1"/>
      <c r="B31" s="165" t="s">
        <v>10</v>
      </c>
      <c r="C31" s="158">
        <v>254507863.40000001</v>
      </c>
      <c r="D31" s="158">
        <v>238295666.19999999</v>
      </c>
      <c r="E31" s="158">
        <v>137021766.40000001</v>
      </c>
      <c r="F31" s="158"/>
      <c r="G31" s="158"/>
      <c r="H31" s="158"/>
      <c r="I31" s="158"/>
      <c r="J31" s="158"/>
      <c r="K31" s="158"/>
      <c r="L31" s="158"/>
      <c r="M31" s="158"/>
      <c r="N31" s="158"/>
      <c r="O31" s="158">
        <v>629825296</v>
      </c>
      <c r="P31" s="158">
        <v>791861.2647005301</v>
      </c>
      <c r="Q31" s="19"/>
      <c r="R31" s="1"/>
      <c r="S31" s="1"/>
    </row>
    <row r="32" spans="1:19" s="3" customFormat="1" ht="9">
      <c r="A32" s="1"/>
      <c r="B32" s="53" t="s">
        <v>0</v>
      </c>
      <c r="C32" s="53">
        <v>4702799115.6000004</v>
      </c>
      <c r="D32" s="53">
        <v>4480493284.8000002</v>
      </c>
      <c r="E32" s="53">
        <v>2295471017.3999991</v>
      </c>
      <c r="F32" s="53"/>
      <c r="G32" s="53"/>
      <c r="H32" s="53"/>
      <c r="I32" s="53"/>
      <c r="J32" s="53"/>
      <c r="K32" s="53"/>
      <c r="L32" s="53"/>
      <c r="M32" s="53"/>
      <c r="N32" s="53"/>
      <c r="O32" s="53">
        <v>11478763417.800001</v>
      </c>
      <c r="P32" s="53">
        <v>14447380.655490549</v>
      </c>
      <c r="Q32" s="19"/>
      <c r="R32" s="1"/>
      <c r="S32" s="1"/>
    </row>
    <row r="33" spans="1:19" s="3" customFormat="1" ht="18" customHeight="1">
      <c r="A33" s="1"/>
      <c r="B33" s="53" t="s">
        <v>5</v>
      </c>
      <c r="C33" s="53">
        <v>6086583.9844690356</v>
      </c>
      <c r="D33" s="53">
        <v>5626074.5935357492</v>
      </c>
      <c r="E33" s="53">
        <v>2734722.0774857621</v>
      </c>
      <c r="F33" s="53"/>
      <c r="G33" s="53"/>
      <c r="H33" s="53"/>
      <c r="I33" s="53"/>
      <c r="J33" s="53"/>
      <c r="K33" s="53"/>
      <c r="L33" s="53"/>
      <c r="M33" s="53"/>
      <c r="N33" s="53"/>
      <c r="O33" s="53">
        <v>14447380.655490547</v>
      </c>
      <c r="P33" s="53"/>
      <c r="Q33" s="19"/>
      <c r="R33" s="1"/>
      <c r="S33" s="1"/>
    </row>
    <row r="34" spans="1:19" s="1" customFormat="1" ht="18" customHeight="1">
      <c r="B34" s="53" t="s">
        <v>15</v>
      </c>
      <c r="C34" s="134">
        <v>772.65</v>
      </c>
      <c r="D34" s="134">
        <v>796.38</v>
      </c>
      <c r="E34" s="134">
        <v>839.38</v>
      </c>
      <c r="F34" s="134"/>
      <c r="G34" s="134"/>
      <c r="H34" s="134"/>
      <c r="I34" s="134"/>
      <c r="J34" s="134"/>
      <c r="K34" s="134"/>
      <c r="L34" s="134"/>
      <c r="M34" s="134"/>
      <c r="N34" s="134"/>
      <c r="O34" s="53"/>
      <c r="P34" s="53"/>
      <c r="Q34" s="20"/>
    </row>
    <row r="35" spans="1:19" s="1" customFormat="1" ht="16.5" customHeight="1">
      <c r="B35" s="5"/>
      <c r="C35" s="6"/>
      <c r="D35" s="6"/>
      <c r="E35" s="6"/>
      <c r="F35" s="6"/>
      <c r="G35" s="6"/>
      <c r="H35" s="6"/>
      <c r="I35" s="6"/>
      <c r="J35" s="6"/>
      <c r="K35" s="6"/>
      <c r="L35" s="6"/>
      <c r="M35" s="6"/>
      <c r="N35" s="6"/>
      <c r="O35" s="7"/>
      <c r="P35" s="6"/>
      <c r="Q35" s="21"/>
    </row>
    <row r="36" spans="1:19" s="1" customFormat="1" ht="14">
      <c r="B36" s="311" t="s">
        <v>28</v>
      </c>
      <c r="C36" s="345"/>
      <c r="D36" s="345"/>
      <c r="E36" s="345"/>
      <c r="F36" s="345"/>
      <c r="G36" s="345"/>
      <c r="H36" s="345"/>
      <c r="I36" s="345"/>
      <c r="J36" s="345"/>
      <c r="K36" s="345"/>
      <c r="L36" s="345"/>
      <c r="M36" s="345"/>
      <c r="N36" s="345"/>
      <c r="O36" s="345"/>
      <c r="P36" s="346"/>
      <c r="Q36" s="6"/>
    </row>
    <row r="37" spans="1:19" s="1" customFormat="1" ht="10">
      <c r="B37" s="110" t="s">
        <v>6</v>
      </c>
      <c r="C37" s="30" t="s">
        <v>19</v>
      </c>
      <c r="D37" s="30" t="s">
        <v>20</v>
      </c>
      <c r="E37" s="30" t="s">
        <v>21</v>
      </c>
      <c r="F37" s="30" t="s">
        <v>22</v>
      </c>
      <c r="G37" s="30" t="s">
        <v>23</v>
      </c>
      <c r="H37" s="30" t="s">
        <v>24</v>
      </c>
      <c r="I37" s="30" t="s">
        <v>25</v>
      </c>
      <c r="J37" s="30" t="s">
        <v>26</v>
      </c>
      <c r="K37" s="30" t="s">
        <v>27</v>
      </c>
      <c r="L37" s="28" t="s">
        <v>46</v>
      </c>
      <c r="M37" s="28" t="s">
        <v>47</v>
      </c>
      <c r="N37" s="28" t="s">
        <v>48</v>
      </c>
      <c r="O37" s="30" t="s">
        <v>16</v>
      </c>
      <c r="P37" s="111" t="s">
        <v>17</v>
      </c>
      <c r="Q37" s="20"/>
    </row>
    <row r="38" spans="1:19" s="1" customFormat="1" ht="22.5" customHeight="1">
      <c r="B38" s="339" t="s">
        <v>171</v>
      </c>
      <c r="C38" s="340"/>
      <c r="D38" s="340"/>
      <c r="E38" s="340"/>
      <c r="F38" s="340"/>
      <c r="G38" s="340"/>
      <c r="H38" s="340"/>
      <c r="I38" s="340"/>
      <c r="J38" s="340"/>
      <c r="K38" s="340"/>
      <c r="L38" s="340"/>
      <c r="M38" s="340"/>
      <c r="N38" s="340"/>
      <c r="O38" s="340"/>
      <c r="P38" s="341"/>
      <c r="Q38" s="20"/>
    </row>
    <row r="39" spans="1:19" s="1" customFormat="1" ht="9">
      <c r="B39" s="161" t="s">
        <v>183</v>
      </c>
      <c r="C39" s="158">
        <f>[1]Impuestos!C36</f>
        <v>112939590.99999999</v>
      </c>
      <c r="D39" s="158">
        <f>[1]Impuestos!D36</f>
        <v>112396740.88235293</v>
      </c>
      <c r="E39" s="158">
        <f>[1]Impuestos!E36</f>
        <v>48052892.815126047</v>
      </c>
      <c r="F39" s="158"/>
      <c r="G39" s="158"/>
      <c r="H39" s="158"/>
      <c r="I39" s="158"/>
      <c r="J39" s="158"/>
      <c r="K39" s="158"/>
      <c r="L39" s="158"/>
      <c r="M39" s="158"/>
      <c r="N39" s="158"/>
      <c r="O39" s="158">
        <f>[1]Impuestos!O36</f>
        <v>273389224.69747895</v>
      </c>
      <c r="P39" s="158">
        <f>[1]Impuestos!P36</f>
        <v>344554.3742397257</v>
      </c>
      <c r="Q39" s="20"/>
    </row>
    <row r="40" spans="1:19" s="1" customFormat="1" ht="9">
      <c r="B40" s="160" t="s">
        <v>125</v>
      </c>
      <c r="C40" s="154">
        <f>[1]Impuestos!C37</f>
        <v>161609179.58823529</v>
      </c>
      <c r="D40" s="154">
        <f>[1]Impuestos!D37</f>
        <v>136319965.79831931</v>
      </c>
      <c r="E40" s="154">
        <f>[1]Impuestos!E37</f>
        <v>75896589.226890758</v>
      </c>
      <c r="F40" s="154"/>
      <c r="G40" s="154"/>
      <c r="H40" s="154"/>
      <c r="I40" s="154"/>
      <c r="J40" s="154"/>
      <c r="K40" s="154"/>
      <c r="L40" s="154"/>
      <c r="M40" s="154"/>
      <c r="N40" s="154"/>
      <c r="O40" s="154">
        <f>[1]Impuestos!O37</f>
        <v>373825734.61344534</v>
      </c>
      <c r="P40" s="154">
        <f>[1]Impuestos!P37</f>
        <v>470756.55026451184</v>
      </c>
      <c r="Q40" s="20"/>
    </row>
    <row r="41" spans="1:19" s="1" customFormat="1" ht="9">
      <c r="B41" s="161" t="s">
        <v>1</v>
      </c>
      <c r="C41" s="158">
        <f>[1]Impuestos!C38</f>
        <v>313814966.1932773</v>
      </c>
      <c r="D41" s="158">
        <f>[1]Impuestos!D38</f>
        <v>294608189.67226887</v>
      </c>
      <c r="E41" s="158">
        <f>[1]Impuestos!E38</f>
        <v>156578766.73109242</v>
      </c>
      <c r="F41" s="158"/>
      <c r="G41" s="158"/>
      <c r="H41" s="158"/>
      <c r="I41" s="158"/>
      <c r="J41" s="158"/>
      <c r="K41" s="158"/>
      <c r="L41" s="158"/>
      <c r="M41" s="158"/>
      <c r="N41" s="158"/>
      <c r="O41" s="158">
        <f>[1]Impuestos!O38</f>
        <v>765001922.59663868</v>
      </c>
      <c r="P41" s="158">
        <f>[1]Impuestos!P38</f>
        <v>962629.26910450554</v>
      </c>
      <c r="Q41" s="20"/>
    </row>
    <row r="42" spans="1:19" s="3" customFormat="1" ht="9">
      <c r="A42" s="1"/>
      <c r="B42" s="162" t="s">
        <v>49</v>
      </c>
      <c r="C42" s="154">
        <f>[1]Impuestos!C39</f>
        <v>150422944.43697476</v>
      </c>
      <c r="D42" s="154">
        <f>[1]Impuestos!D39</f>
        <v>145183410.87394956</v>
      </c>
      <c r="E42" s="154">
        <f>[1]Impuestos!E39</f>
        <v>91312320.815126047</v>
      </c>
      <c r="F42" s="154"/>
      <c r="G42" s="154"/>
      <c r="H42" s="154"/>
      <c r="I42" s="154"/>
      <c r="J42" s="154"/>
      <c r="K42" s="154"/>
      <c r="L42" s="154"/>
      <c r="M42" s="154"/>
      <c r="N42" s="154"/>
      <c r="O42" s="154">
        <f>[1]Impuestos!O39</f>
        <v>386918676.12605035</v>
      </c>
      <c r="P42" s="154">
        <f>[1]Impuestos!P39</f>
        <v>485774.08325757424</v>
      </c>
      <c r="Q42" s="19"/>
      <c r="R42" s="1"/>
      <c r="S42" s="1"/>
    </row>
    <row r="43" spans="1:19" s="3" customFormat="1" ht="9">
      <c r="A43" s="1"/>
      <c r="B43" s="161" t="s">
        <v>152</v>
      </c>
      <c r="C43" s="158">
        <f>[1]Impuestos!C40</f>
        <v>61331006.252100833</v>
      </c>
      <c r="D43" s="158">
        <f>[1]Impuestos!D40</f>
        <v>72301052.058823526</v>
      </c>
      <c r="E43" s="158">
        <f>[1]Impuestos!E40</f>
        <v>34359836.462184869</v>
      </c>
      <c r="F43" s="158"/>
      <c r="G43" s="158"/>
      <c r="H43" s="158"/>
      <c r="I43" s="158"/>
      <c r="J43" s="158"/>
      <c r="K43" s="158"/>
      <c r="L43" s="158"/>
      <c r="M43" s="158"/>
      <c r="N43" s="158"/>
      <c r="O43" s="158">
        <f>[1]Impuestos!O40</f>
        <v>167991894.77310923</v>
      </c>
      <c r="P43" s="158">
        <f>[1]Impuestos!P40</f>
        <v>211099.38305644787</v>
      </c>
      <c r="Q43" s="19"/>
      <c r="R43" s="1"/>
      <c r="S43" s="1"/>
    </row>
    <row r="44" spans="1:19" s="3" customFormat="1" ht="9">
      <c r="A44" s="1"/>
      <c r="B44" s="160" t="s">
        <v>18</v>
      </c>
      <c r="C44" s="154">
        <f>[1]Impuestos!C41</f>
        <v>143661557.49579832</v>
      </c>
      <c r="D44" s="154">
        <f>[1]Impuestos!D41</f>
        <v>147554307.35294116</v>
      </c>
      <c r="E44" s="154">
        <f>[1]Impuestos!E41</f>
        <v>56272313.252100833</v>
      </c>
      <c r="F44" s="154"/>
      <c r="G44" s="154"/>
      <c r="H44" s="154"/>
      <c r="I44" s="154"/>
      <c r="J44" s="154"/>
      <c r="K44" s="154"/>
      <c r="L44" s="154"/>
      <c r="M44" s="154"/>
      <c r="N44" s="154"/>
      <c r="O44" s="154">
        <f>[1]Impuestos!O41</f>
        <v>347488178.10084033</v>
      </c>
      <c r="P44" s="154">
        <f>[1]Impuestos!P41</f>
        <v>438255.16336537735</v>
      </c>
      <c r="Q44" s="19"/>
      <c r="R44" s="1"/>
      <c r="S44" s="1"/>
    </row>
    <row r="45" spans="1:19" s="3" customFormat="1" ht="9">
      <c r="A45" s="1"/>
      <c r="B45" s="161" t="s">
        <v>76</v>
      </c>
      <c r="C45" s="158">
        <f>[1]Impuestos!C42</f>
        <v>505564736.86554617</v>
      </c>
      <c r="D45" s="158">
        <f>[1]Impuestos!D42</f>
        <v>478203963.7731092</v>
      </c>
      <c r="E45" s="158">
        <f>[1]Impuestos!E42</f>
        <v>275397989</v>
      </c>
      <c r="F45" s="158"/>
      <c r="G45" s="158"/>
      <c r="H45" s="158"/>
      <c r="I45" s="158"/>
      <c r="J45" s="158"/>
      <c r="K45" s="158"/>
      <c r="L45" s="158"/>
      <c r="M45" s="158"/>
      <c r="N45" s="158"/>
      <c r="O45" s="158">
        <f>[1]Impuestos!O42</f>
        <v>1259166689.6386554</v>
      </c>
      <c r="P45" s="158">
        <f>[1]Impuestos!P42</f>
        <v>1582894.6867847638</v>
      </c>
      <c r="Q45" s="19"/>
      <c r="R45" s="1"/>
      <c r="S45" s="1"/>
    </row>
    <row r="46" spans="1:19" s="3" customFormat="1" ht="9">
      <c r="A46" s="1"/>
      <c r="B46" s="160" t="s">
        <v>126</v>
      </c>
      <c r="C46" s="154">
        <f>[1]Impuestos!C43</f>
        <v>1230134273.2352941</v>
      </c>
      <c r="D46" s="154">
        <f>[1]Impuestos!D43</f>
        <v>1133993432.1260502</v>
      </c>
      <c r="E46" s="154">
        <f>[1]Impuestos!E43</f>
        <v>548963790.11764705</v>
      </c>
      <c r="F46" s="154"/>
      <c r="G46" s="154"/>
      <c r="H46" s="154"/>
      <c r="I46" s="154"/>
      <c r="J46" s="154"/>
      <c r="K46" s="154"/>
      <c r="L46" s="154"/>
      <c r="M46" s="154"/>
      <c r="N46" s="154"/>
      <c r="O46" s="154">
        <f>[1]Impuestos!O43</f>
        <v>2913091495.4789915</v>
      </c>
      <c r="P46" s="154">
        <f>[1]Impuestos!P43</f>
        <v>3670043.8214887315</v>
      </c>
      <c r="Q46" s="19"/>
      <c r="R46" s="1"/>
      <c r="S46" s="1"/>
    </row>
    <row r="47" spans="1:19" s="3" customFormat="1" ht="9">
      <c r="A47" s="1"/>
      <c r="B47" s="161" t="s">
        <v>2</v>
      </c>
      <c r="C47" s="158">
        <f>[1]Impuestos!C44</f>
        <v>96093691.890756294</v>
      </c>
      <c r="D47" s="158">
        <f>[1]Impuestos!D44</f>
        <v>78005795.193277299</v>
      </c>
      <c r="E47" s="158">
        <f>[1]Impuestos!E44</f>
        <v>59769398.966386549</v>
      </c>
      <c r="F47" s="158"/>
      <c r="G47" s="158"/>
      <c r="H47" s="158"/>
      <c r="I47" s="158"/>
      <c r="J47" s="158"/>
      <c r="K47" s="158"/>
      <c r="L47" s="158"/>
      <c r="M47" s="158"/>
      <c r="N47" s="158"/>
      <c r="O47" s="158">
        <f>[1]Impuestos!O44</f>
        <v>233868886.05042017</v>
      </c>
      <c r="P47" s="158">
        <f>[1]Impuestos!P44</f>
        <v>293526.05285616947</v>
      </c>
      <c r="Q47" s="19"/>
      <c r="R47" s="1"/>
      <c r="S47" s="1"/>
    </row>
    <row r="48" spans="1:19" s="3" customFormat="1" ht="9">
      <c r="A48" s="1"/>
      <c r="B48" s="163" t="s">
        <v>3</v>
      </c>
      <c r="C48" s="154">
        <f>[1]Impuestos!C45</f>
        <v>147880013.49579832</v>
      </c>
      <c r="D48" s="154">
        <f>[1]Impuestos!D45</f>
        <v>144462032.60504201</v>
      </c>
      <c r="E48" s="154">
        <f>[1]Impuestos!E45</f>
        <v>70042337.966386557</v>
      </c>
      <c r="F48" s="154"/>
      <c r="G48" s="154"/>
      <c r="H48" s="154"/>
      <c r="I48" s="154"/>
      <c r="J48" s="154"/>
      <c r="K48" s="154"/>
      <c r="L48" s="154"/>
      <c r="M48" s="154"/>
      <c r="N48" s="154"/>
      <c r="O48" s="154">
        <f>[1]Impuestos!O45</f>
        <v>362384384.06722689</v>
      </c>
      <c r="P48" s="154">
        <f>[1]Impuestos!P45</f>
        <v>456236.96908507729</v>
      </c>
      <c r="Q48" s="19"/>
      <c r="R48" s="1"/>
      <c r="S48" s="1"/>
    </row>
    <row r="49" spans="1:19" s="3" customFormat="1" ht="9">
      <c r="A49" s="1"/>
      <c r="B49" s="164" t="s">
        <v>186</v>
      </c>
      <c r="C49" s="158">
        <f>[1]Impuestos!C46</f>
        <v>101575539.31932773</v>
      </c>
      <c r="D49" s="158">
        <f>[1]Impuestos!D46</f>
        <v>91289057.310924366</v>
      </c>
      <c r="E49" s="158">
        <f>[1]Impuestos!E46</f>
        <v>61030607.630252093</v>
      </c>
      <c r="F49" s="158"/>
      <c r="G49" s="158"/>
      <c r="H49" s="158"/>
      <c r="I49" s="158"/>
      <c r="J49" s="158"/>
      <c r="K49" s="158"/>
      <c r="L49" s="158"/>
      <c r="M49" s="158"/>
      <c r="N49" s="158"/>
      <c r="O49" s="158">
        <f>[1]Impuestos!O46</f>
        <v>253895204.26050419</v>
      </c>
      <c r="P49" s="158">
        <f>[1]Impuestos!P46</f>
        <v>318803.01837015332</v>
      </c>
      <c r="Q49" s="19"/>
      <c r="R49" s="1"/>
      <c r="S49" s="1"/>
    </row>
    <row r="50" spans="1:19" s="3" customFormat="1" ht="9">
      <c r="A50" s="1"/>
      <c r="B50" s="163" t="s">
        <v>127</v>
      </c>
      <c r="C50" s="154">
        <f>[1]Impuestos!C47</f>
        <v>552484290.53781509</v>
      </c>
      <c r="D50" s="154">
        <f>[1]Impuestos!D47</f>
        <v>512717939.41176468</v>
      </c>
      <c r="E50" s="154">
        <f>[1]Impuestos!E47</f>
        <v>249857526.39495796</v>
      </c>
      <c r="F50" s="154"/>
      <c r="G50" s="154"/>
      <c r="H50" s="154"/>
      <c r="I50" s="154"/>
      <c r="J50" s="154"/>
      <c r="K50" s="154"/>
      <c r="L50" s="154"/>
      <c r="M50" s="154"/>
      <c r="N50" s="154"/>
      <c r="O50" s="154">
        <f>[1]Impuestos!O47</f>
        <v>1315059756.3445377</v>
      </c>
      <c r="P50" s="154">
        <f>[1]Impuestos!P47</f>
        <v>1656530.9871230419</v>
      </c>
      <c r="Q50" s="19"/>
      <c r="R50" s="1"/>
      <c r="S50" s="1"/>
    </row>
    <row r="51" spans="1:19" s="3" customFormat="1" ht="9">
      <c r="A51" s="1"/>
      <c r="B51" s="164" t="s">
        <v>7</v>
      </c>
      <c r="C51" s="158">
        <f>[1]Impuestos!C48</f>
        <v>71020434.655462176</v>
      </c>
      <c r="D51" s="158">
        <f>[1]Impuestos!D48</f>
        <v>64737702.739495791</v>
      </c>
      <c r="E51" s="158">
        <f>[1]Impuestos!E48</f>
        <v>39583540.310924366</v>
      </c>
      <c r="F51" s="158"/>
      <c r="G51" s="158"/>
      <c r="H51" s="158"/>
      <c r="I51" s="158"/>
      <c r="J51" s="158"/>
      <c r="K51" s="158"/>
      <c r="L51" s="158"/>
      <c r="M51" s="158"/>
      <c r="N51" s="158"/>
      <c r="O51" s="158">
        <f>[1]Impuestos!O48</f>
        <v>175341677.70588231</v>
      </c>
      <c r="P51" s="158">
        <f>[1]Impuestos!P48</f>
        <v>220366.02452810839</v>
      </c>
      <c r="Q51" s="19"/>
      <c r="R51" s="1"/>
      <c r="S51" s="1"/>
    </row>
    <row r="52" spans="1:19" s="3" customFormat="1" ht="9">
      <c r="A52" s="1"/>
      <c r="B52" s="163" t="s">
        <v>8</v>
      </c>
      <c r="C52" s="154">
        <f>[1]Impuestos!C49</f>
        <v>289529698.03361344</v>
      </c>
      <c r="D52" s="154">
        <f>[1]Impuestos!D49</f>
        <v>274270931.35294116</v>
      </c>
      <c r="E52" s="154">
        <f>[1]Impuestos!E49</f>
        <v>132366124.7142857</v>
      </c>
      <c r="F52" s="154"/>
      <c r="G52" s="154"/>
      <c r="H52" s="154"/>
      <c r="I52" s="154"/>
      <c r="J52" s="154"/>
      <c r="K52" s="154"/>
      <c r="L52" s="154"/>
      <c r="M52" s="154"/>
      <c r="N52" s="154"/>
      <c r="O52" s="154">
        <f>[1]Impuestos!O49</f>
        <v>696166754.10084033</v>
      </c>
      <c r="P52" s="154">
        <f>[1]Impuestos!P49</f>
        <v>876815.13867161749</v>
      </c>
      <c r="Q52" s="19"/>
      <c r="R52" s="1"/>
      <c r="S52" s="1"/>
    </row>
    <row r="53" spans="1:19" s="3" customFormat="1" ht="9">
      <c r="A53" s="1"/>
      <c r="B53" s="165" t="s">
        <v>9</v>
      </c>
      <c r="C53" s="158">
        <f>[1]Impuestos!C50</f>
        <v>180281749.39495796</v>
      </c>
      <c r="D53" s="158">
        <f>[1]Impuestos!D50</f>
        <v>189816351.26890755</v>
      </c>
      <c r="E53" s="158">
        <f>[1]Impuestos!E50</f>
        <v>84074124.084033608</v>
      </c>
      <c r="F53" s="158"/>
      <c r="G53" s="158"/>
      <c r="H53" s="158"/>
      <c r="I53" s="158"/>
      <c r="J53" s="158"/>
      <c r="K53" s="158"/>
      <c r="L53" s="158"/>
      <c r="M53" s="158"/>
      <c r="N53" s="158"/>
      <c r="O53" s="158">
        <f>[1]Impuestos!O50</f>
        <v>454172224.74789912</v>
      </c>
      <c r="P53" s="158">
        <f>[1]Impuestos!P50</f>
        <v>571840.26659387257</v>
      </c>
      <c r="Q53" s="19"/>
      <c r="R53" s="1"/>
      <c r="S53" s="1"/>
    </row>
    <row r="54" spans="1:19" s="3" customFormat="1" ht="9">
      <c r="A54" s="1"/>
      <c r="B54" s="163" t="s">
        <v>128</v>
      </c>
      <c r="C54" s="154">
        <f>[1]Impuestos!C51</f>
        <v>120809354.75630251</v>
      </c>
      <c r="D54" s="154">
        <f>[1]Impuestos!D51</f>
        <v>128662739.87394957</v>
      </c>
      <c r="E54" s="154">
        <f>[1]Impuestos!E51</f>
        <v>66003488.487394951</v>
      </c>
      <c r="F54" s="154"/>
      <c r="G54" s="154"/>
      <c r="H54" s="154"/>
      <c r="I54" s="154"/>
      <c r="J54" s="154"/>
      <c r="K54" s="154"/>
      <c r="L54" s="154"/>
      <c r="M54" s="154"/>
      <c r="N54" s="154"/>
      <c r="O54" s="154">
        <f>[1]Impuestos!O51</f>
        <v>315475583.11764699</v>
      </c>
      <c r="P54" s="154">
        <f>[1]Impuestos!P51</f>
        <v>396550.25576504855</v>
      </c>
      <c r="Q54" s="19"/>
      <c r="R54" s="1"/>
      <c r="S54" s="1"/>
    </row>
    <row r="55" spans="1:19" s="3" customFormat="1" ht="9">
      <c r="A55" s="1"/>
      <c r="B55" s="165" t="s">
        <v>90</v>
      </c>
      <c r="C55" s="158">
        <f>[1]Impuestos!C52</f>
        <v>60178372.369747892</v>
      </c>
      <c r="D55" s="158">
        <f>[1]Impuestos!D52</f>
        <v>85074996.50420168</v>
      </c>
      <c r="E55" s="158">
        <f>[1]Impuestos!E52</f>
        <v>31339131.680672266</v>
      </c>
      <c r="F55" s="158"/>
      <c r="G55" s="158"/>
      <c r="H55" s="158"/>
      <c r="I55" s="158"/>
      <c r="J55" s="158"/>
      <c r="K55" s="158"/>
      <c r="L55" s="158"/>
      <c r="M55" s="158"/>
      <c r="N55" s="158"/>
      <c r="O55" s="158">
        <f>[1]Impuestos!O52</f>
        <v>176592500.55462185</v>
      </c>
      <c r="P55" s="158">
        <f>[1]Impuestos!P52</f>
        <v>222048.86830986739</v>
      </c>
      <c r="Q55" s="19"/>
      <c r="R55" s="1"/>
      <c r="S55" s="1"/>
    </row>
    <row r="56" spans="1:19" s="3" customFormat="1" ht="9">
      <c r="A56" s="1"/>
      <c r="B56" s="163" t="s">
        <v>88</v>
      </c>
      <c r="C56" s="154">
        <f>[1]Impuestos!C53</f>
        <v>60167424.537815124</v>
      </c>
      <c r="D56" s="154">
        <f>[1]Impuestos!D53</f>
        <v>66219537.327731088</v>
      </c>
      <c r="E56" s="154">
        <f>[1]Impuestos!E53</f>
        <v>34815542.521008402</v>
      </c>
      <c r="F56" s="154"/>
      <c r="G56" s="154"/>
      <c r="H56" s="154"/>
      <c r="I56" s="154"/>
      <c r="J56" s="154"/>
      <c r="K56" s="154"/>
      <c r="L56" s="154"/>
      <c r="M56" s="154"/>
      <c r="N56" s="154"/>
      <c r="O56" s="154">
        <f>[1]Impuestos!O53</f>
        <v>161202504.3865546</v>
      </c>
      <c r="P56" s="154">
        <f>[1]Impuestos!P53</f>
        <v>202499.88041800074</v>
      </c>
      <c r="Q56" s="19"/>
      <c r="R56" s="1"/>
      <c r="S56" s="1"/>
    </row>
    <row r="57" spans="1:19" s="3" customFormat="1" ht="9">
      <c r="A57" s="1"/>
      <c r="B57" s="165" t="s">
        <v>10</v>
      </c>
      <c r="C57" s="158">
        <f>[1]Impuestos!C54</f>
        <v>257763827.63025209</v>
      </c>
      <c r="D57" s="158">
        <f>[1]Impuestos!D54</f>
        <v>241344224.81512603</v>
      </c>
      <c r="E57" s="158">
        <f>[1]Impuestos!E54</f>
        <v>138774710.07563025</v>
      </c>
      <c r="F57" s="158"/>
      <c r="G57" s="158"/>
      <c r="H57" s="158"/>
      <c r="I57" s="158"/>
      <c r="J57" s="158"/>
      <c r="K57" s="158"/>
      <c r="L57" s="158"/>
      <c r="M57" s="158"/>
      <c r="N57" s="158"/>
      <c r="O57" s="158">
        <f>[1]Impuestos!O54</f>
        <v>637882762.52100837</v>
      </c>
      <c r="P57" s="158">
        <f>[1]Impuestos!P54</f>
        <v>801991.68606276251</v>
      </c>
      <c r="Q57" s="19"/>
      <c r="R57" s="1"/>
      <c r="S57" s="1"/>
    </row>
    <row r="58" spans="1:19" s="3" customFormat="1" ht="9">
      <c r="A58" s="1"/>
      <c r="B58" s="53" t="s">
        <v>0</v>
      </c>
      <c r="C58" s="53">
        <f>[1]Impuestos!C55</f>
        <v>4617262651.6890745</v>
      </c>
      <c r="D58" s="53">
        <f>[1]Impuestos!D55</f>
        <v>4397162370.9411764</v>
      </c>
      <c r="E58" s="53">
        <f>[1]Impuestos!E55</f>
        <v>2254491031.2521009</v>
      </c>
      <c r="F58" s="53"/>
      <c r="G58" s="53"/>
      <c r="H58" s="53"/>
      <c r="I58" s="53"/>
      <c r="J58" s="53"/>
      <c r="K58" s="53"/>
      <c r="L58" s="53"/>
      <c r="M58" s="53"/>
      <c r="N58" s="53"/>
      <c r="O58" s="53">
        <f>[1]Impuestos!O55</f>
        <v>11268916053.882353</v>
      </c>
      <c r="P58" s="53">
        <f>[1]Impuestos!P55</f>
        <v>14183216.479345357</v>
      </c>
      <c r="Q58" s="19"/>
      <c r="R58" s="1"/>
      <c r="S58" s="1"/>
    </row>
    <row r="59" spans="1:19" s="3" customFormat="1" ht="9">
      <c r="A59" s="1"/>
      <c r="B59" s="53" t="s">
        <v>5</v>
      </c>
      <c r="C59" s="53">
        <f>[1]Impuestos!C56</f>
        <v>5975878.6665231017</v>
      </c>
      <c r="D59" s="53">
        <f>[1]Impuestos!D56</f>
        <v>5521437.4682201669</v>
      </c>
      <c r="E59" s="53">
        <f>[1]Impuestos!E56</f>
        <v>2685900.3446020884</v>
      </c>
      <c r="F59" s="53"/>
      <c r="G59" s="53"/>
      <c r="H59" s="53"/>
      <c r="I59" s="53"/>
      <c r="J59" s="53"/>
      <c r="K59" s="53"/>
      <c r="L59" s="53"/>
      <c r="M59" s="53"/>
      <c r="N59" s="53"/>
      <c r="O59" s="53">
        <f>[1]Impuestos!O56</f>
        <v>14183216.479345359</v>
      </c>
      <c r="P59" s="53"/>
      <c r="Q59" s="19"/>
      <c r="R59" s="1"/>
      <c r="S59" s="1"/>
    </row>
    <row r="60" spans="1:19" s="1" customFormat="1" ht="18" customHeight="1">
      <c r="B60" s="53" t="s">
        <v>15</v>
      </c>
      <c r="C60" s="134">
        <f>[1]Impuestos!C57</f>
        <v>772.65</v>
      </c>
      <c r="D60" s="134">
        <f>[1]Impuestos!D57</f>
        <v>796.38</v>
      </c>
      <c r="E60" s="134">
        <f>[1]Impuestos!E57</f>
        <v>839.38</v>
      </c>
      <c r="F60" s="134"/>
      <c r="G60" s="134"/>
      <c r="H60" s="134"/>
      <c r="I60" s="134"/>
      <c r="J60" s="134"/>
      <c r="K60" s="134"/>
      <c r="L60" s="134"/>
      <c r="M60" s="134"/>
      <c r="N60" s="134"/>
      <c r="O60" s="53"/>
      <c r="P60" s="53"/>
      <c r="Q60" s="20"/>
    </row>
    <row r="61" spans="1:19" s="1" customFormat="1" ht="30" customHeight="1">
      <c r="B61" s="322" t="s">
        <v>174</v>
      </c>
      <c r="C61" s="322"/>
      <c r="D61" s="322"/>
      <c r="E61" s="322"/>
      <c r="F61" s="322"/>
      <c r="G61" s="322"/>
      <c r="H61" s="322"/>
      <c r="I61" s="322"/>
      <c r="J61" s="322"/>
      <c r="K61" s="322"/>
      <c r="L61" s="322"/>
      <c r="M61" s="322"/>
      <c r="N61" s="322"/>
      <c r="O61" s="322"/>
      <c r="P61" s="322"/>
      <c r="Q61" s="20"/>
    </row>
    <row r="62" spans="1:19" s="1" customFormat="1" ht="18" customHeight="1">
      <c r="Q62" s="21"/>
    </row>
    <row r="63" spans="1:19" ht="7.5" customHeight="1"/>
    <row r="64" spans="1:19" ht="1.5" customHeight="1"/>
  </sheetData>
  <mergeCells count="5">
    <mergeCell ref="B61:P61"/>
    <mergeCell ref="B38:P38"/>
    <mergeCell ref="B10:P10"/>
    <mergeCell ref="B36:P36"/>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R99"/>
  <sheetViews>
    <sheetView showGridLines="0" topLeftCell="A83" zoomScaleNormal="100" workbookViewId="0">
      <selection activeCell="B97" sqref="B97:P99"/>
    </sheetView>
  </sheetViews>
  <sheetFormatPr baseColWidth="10" defaultColWidth="11.453125" defaultRowHeight="14"/>
  <cols>
    <col min="1" max="1" width="4.08984375" style="14" customWidth="1"/>
    <col min="2" max="3" width="20.90625" style="14" customWidth="1"/>
    <col min="4" max="5" width="10.453125" style="14" bestFit="1" customWidth="1"/>
    <col min="6" max="7" width="11" style="14" bestFit="1" customWidth="1"/>
    <col min="8" max="8" width="13.36328125" style="14" customWidth="1"/>
    <col min="9" max="9" width="11" style="14" bestFit="1" customWidth="1"/>
    <col min="10" max="10" width="10.6328125" style="14" bestFit="1" customWidth="1"/>
    <col min="11" max="11" width="11.6328125" style="14" customWidth="1"/>
    <col min="12" max="12" width="11" style="14" bestFit="1" customWidth="1"/>
    <col min="13" max="13" width="10.6328125" style="14" customWidth="1"/>
    <col min="14" max="14" width="11.6328125" style="14" customWidth="1"/>
    <col min="15" max="15" width="11.453125" style="14" bestFit="1" customWidth="1"/>
    <col min="16" max="16" width="11.08984375" style="14" bestFit="1" customWidth="1"/>
    <col min="17" max="17" width="11.453125" style="14" bestFit="1" customWidth="1"/>
    <col min="18" max="18" width="1" style="14" customWidth="1"/>
    <col min="19" max="16384" width="11.453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8"/>
    </row>
    <row r="8" spans="1:18" ht="10.25" customHeight="1">
      <c r="B8" s="300" t="s">
        <v>196</v>
      </c>
      <c r="C8" s="301"/>
      <c r="D8" s="301"/>
      <c r="E8" s="301"/>
      <c r="F8" s="301"/>
      <c r="G8" s="301"/>
      <c r="H8" s="301"/>
      <c r="I8" s="303"/>
      <c r="J8" s="303"/>
      <c r="K8" s="303"/>
      <c r="L8" s="303"/>
      <c r="M8" s="303"/>
      <c r="N8" s="303"/>
      <c r="O8" s="303"/>
      <c r="P8" s="303"/>
      <c r="Q8" s="38"/>
    </row>
    <row r="9" spans="1:18" ht="10.25" customHeight="1">
      <c r="B9" s="302"/>
      <c r="C9" s="303"/>
      <c r="D9" s="303"/>
      <c r="E9" s="303"/>
      <c r="F9" s="303"/>
      <c r="G9" s="303"/>
      <c r="H9" s="303"/>
      <c r="I9" s="303"/>
      <c r="J9" s="303"/>
      <c r="K9" s="303"/>
      <c r="L9" s="303"/>
      <c r="M9" s="303"/>
      <c r="N9" s="303"/>
      <c r="O9" s="303"/>
      <c r="P9" s="303"/>
      <c r="Q9" s="38"/>
    </row>
    <row r="10" spans="1:18" s="34" customFormat="1" ht="22.5" customHeight="1">
      <c r="B10" s="311" t="s">
        <v>29</v>
      </c>
      <c r="C10" s="312"/>
      <c r="D10" s="312"/>
      <c r="E10" s="312"/>
      <c r="F10" s="312"/>
      <c r="G10" s="312"/>
      <c r="H10" s="312"/>
      <c r="I10" s="312"/>
      <c r="J10" s="312"/>
      <c r="K10" s="312"/>
      <c r="L10" s="312"/>
      <c r="M10" s="312"/>
      <c r="N10" s="312"/>
      <c r="O10" s="312"/>
      <c r="P10" s="313"/>
      <c r="Q10" s="38"/>
      <c r="R10" s="38"/>
    </row>
    <row r="11" spans="1:18" s="34" customFormat="1" ht="11.25" customHeight="1">
      <c r="B11" s="62" t="s">
        <v>6</v>
      </c>
      <c r="C11" s="29"/>
      <c r="D11" s="29" t="s">
        <v>19</v>
      </c>
      <c r="E11" s="29" t="s">
        <v>20</v>
      </c>
      <c r="F11" s="29" t="s">
        <v>21</v>
      </c>
      <c r="G11" s="29" t="s">
        <v>22</v>
      </c>
      <c r="H11" s="29" t="s">
        <v>23</v>
      </c>
      <c r="I11" s="29" t="s">
        <v>24</v>
      </c>
      <c r="J11" s="29" t="s">
        <v>25</v>
      </c>
      <c r="K11" s="29" t="s">
        <v>26</v>
      </c>
      <c r="L11" s="29" t="s">
        <v>27</v>
      </c>
      <c r="M11" s="29" t="s">
        <v>46</v>
      </c>
      <c r="N11" s="116" t="s">
        <v>47</v>
      </c>
      <c r="O11" s="116" t="s">
        <v>48</v>
      </c>
      <c r="P11" s="63" t="s">
        <v>0</v>
      </c>
      <c r="Q11" s="38"/>
      <c r="R11" s="38"/>
    </row>
    <row r="12" spans="1:18" s="34" customFormat="1" ht="15" customHeight="1">
      <c r="B12" s="331" t="s">
        <v>171</v>
      </c>
      <c r="C12" s="332"/>
      <c r="D12" s="332"/>
      <c r="E12" s="332"/>
      <c r="F12" s="332"/>
      <c r="G12" s="332"/>
      <c r="H12" s="332"/>
      <c r="I12" s="332"/>
      <c r="J12" s="332"/>
      <c r="K12" s="332"/>
      <c r="L12" s="332"/>
      <c r="M12" s="332"/>
      <c r="N12" s="332"/>
      <c r="O12" s="332"/>
      <c r="P12" s="333"/>
      <c r="R12" s="38"/>
    </row>
    <row r="13" spans="1:18" s="34" customFormat="1" ht="9">
      <c r="B13" s="161" t="s">
        <v>183</v>
      </c>
      <c r="C13" s="156" t="s">
        <v>130</v>
      </c>
      <c r="D13" s="156">
        <v>24993</v>
      </c>
      <c r="E13" s="156">
        <v>26377</v>
      </c>
      <c r="F13" s="156">
        <v>10180</v>
      </c>
      <c r="G13" s="156">
        <v>0</v>
      </c>
      <c r="H13" s="156">
        <v>0</v>
      </c>
      <c r="I13" s="156">
        <v>0</v>
      </c>
      <c r="J13" s="156">
        <v>0</v>
      </c>
      <c r="K13" s="156">
        <v>0</v>
      </c>
      <c r="L13" s="156">
        <v>0</v>
      </c>
      <c r="M13" s="156">
        <v>0</v>
      </c>
      <c r="N13" s="156">
        <v>0</v>
      </c>
      <c r="O13" s="156">
        <v>0</v>
      </c>
      <c r="P13" s="156">
        <v>61550</v>
      </c>
      <c r="R13" s="38"/>
    </row>
    <row r="14" spans="1:18" s="197" customFormat="1" ht="9">
      <c r="B14" s="160" t="s">
        <v>125</v>
      </c>
      <c r="C14" s="154" t="s">
        <v>62</v>
      </c>
      <c r="D14" s="154">
        <v>16964</v>
      </c>
      <c r="E14" s="154">
        <v>15058</v>
      </c>
      <c r="F14" s="154">
        <v>7363</v>
      </c>
      <c r="G14" s="154">
        <v>0</v>
      </c>
      <c r="H14" s="154">
        <v>0</v>
      </c>
      <c r="I14" s="154">
        <v>0</v>
      </c>
      <c r="J14" s="154">
        <v>0</v>
      </c>
      <c r="K14" s="154">
        <v>0</v>
      </c>
      <c r="L14" s="154">
        <v>0</v>
      </c>
      <c r="M14" s="154">
        <v>0</v>
      </c>
      <c r="N14" s="154">
        <v>0</v>
      </c>
      <c r="O14" s="154">
        <v>0</v>
      </c>
      <c r="P14" s="154">
        <v>39385</v>
      </c>
      <c r="Q14" s="198"/>
      <c r="R14" s="198"/>
    </row>
    <row r="15" spans="1:18" s="199" customFormat="1" ht="9">
      <c r="A15" s="197"/>
      <c r="B15" s="161" t="s">
        <v>1</v>
      </c>
      <c r="C15" s="156" t="s">
        <v>63</v>
      </c>
      <c r="D15" s="156">
        <v>37406</v>
      </c>
      <c r="E15" s="156">
        <v>35355</v>
      </c>
      <c r="F15" s="156">
        <v>15326</v>
      </c>
      <c r="G15" s="156">
        <v>0</v>
      </c>
      <c r="H15" s="156">
        <v>0</v>
      </c>
      <c r="I15" s="156">
        <v>0</v>
      </c>
      <c r="J15" s="156">
        <v>0</v>
      </c>
      <c r="K15" s="156">
        <v>0</v>
      </c>
      <c r="L15" s="156">
        <v>0</v>
      </c>
      <c r="M15" s="156">
        <v>0</v>
      </c>
      <c r="N15" s="156">
        <v>0</v>
      </c>
      <c r="O15" s="156">
        <v>0</v>
      </c>
      <c r="P15" s="156">
        <v>88087</v>
      </c>
      <c r="Q15" s="198"/>
      <c r="R15" s="198"/>
    </row>
    <row r="16" spans="1:18" s="199" customFormat="1" ht="9">
      <c r="A16" s="197"/>
      <c r="B16" s="162" t="s">
        <v>49</v>
      </c>
      <c r="C16" s="154" t="s">
        <v>64</v>
      </c>
      <c r="D16" s="154">
        <v>18970</v>
      </c>
      <c r="E16" s="154">
        <v>19862</v>
      </c>
      <c r="F16" s="154">
        <v>9736</v>
      </c>
      <c r="G16" s="154">
        <v>0</v>
      </c>
      <c r="H16" s="154">
        <v>0</v>
      </c>
      <c r="I16" s="154">
        <v>0</v>
      </c>
      <c r="J16" s="154">
        <v>0</v>
      </c>
      <c r="K16" s="154">
        <v>0</v>
      </c>
      <c r="L16" s="154">
        <v>0</v>
      </c>
      <c r="M16" s="154">
        <v>0</v>
      </c>
      <c r="N16" s="154">
        <v>0</v>
      </c>
      <c r="O16" s="155">
        <v>0</v>
      </c>
      <c r="P16" s="155">
        <v>48568</v>
      </c>
      <c r="Q16" s="198"/>
      <c r="R16" s="198"/>
    </row>
    <row r="17" spans="1:18" s="199" customFormat="1" ht="9">
      <c r="A17" s="197"/>
      <c r="B17" s="161" t="s">
        <v>152</v>
      </c>
      <c r="C17" s="156" t="s">
        <v>153</v>
      </c>
      <c r="D17" s="156">
        <v>11590</v>
      </c>
      <c r="E17" s="156">
        <v>12536</v>
      </c>
      <c r="F17" s="156">
        <v>4985</v>
      </c>
      <c r="G17" s="156">
        <v>0</v>
      </c>
      <c r="H17" s="156">
        <v>0</v>
      </c>
      <c r="I17" s="156">
        <v>0</v>
      </c>
      <c r="J17" s="156">
        <v>0</v>
      </c>
      <c r="K17" s="156">
        <v>0</v>
      </c>
      <c r="L17" s="156">
        <v>0</v>
      </c>
      <c r="M17" s="156">
        <v>0</v>
      </c>
      <c r="N17" s="156">
        <v>0</v>
      </c>
      <c r="O17" s="156">
        <v>0</v>
      </c>
      <c r="P17" s="156">
        <v>29111</v>
      </c>
      <c r="Q17" s="198"/>
      <c r="R17" s="198"/>
    </row>
    <row r="18" spans="1:18" s="199" customFormat="1" ht="9">
      <c r="A18" s="197"/>
      <c r="B18" s="160" t="s">
        <v>18</v>
      </c>
      <c r="C18" s="154" t="s">
        <v>65</v>
      </c>
      <c r="D18" s="154">
        <v>20890</v>
      </c>
      <c r="E18" s="154">
        <v>24460</v>
      </c>
      <c r="F18" s="154">
        <v>8234</v>
      </c>
      <c r="G18" s="154">
        <v>0</v>
      </c>
      <c r="H18" s="154">
        <v>0</v>
      </c>
      <c r="I18" s="154">
        <v>0</v>
      </c>
      <c r="J18" s="154">
        <v>0</v>
      </c>
      <c r="K18" s="154">
        <v>0</v>
      </c>
      <c r="L18" s="154">
        <v>0</v>
      </c>
      <c r="M18" s="154">
        <v>0</v>
      </c>
      <c r="N18" s="154">
        <v>0</v>
      </c>
      <c r="O18" s="155">
        <v>0</v>
      </c>
      <c r="P18" s="155">
        <v>53584</v>
      </c>
      <c r="Q18" s="198"/>
      <c r="R18" s="198"/>
    </row>
    <row r="19" spans="1:18" s="199" customFormat="1" ht="9">
      <c r="A19" s="197"/>
      <c r="B19" s="161" t="s">
        <v>76</v>
      </c>
      <c r="C19" s="156" t="s">
        <v>66</v>
      </c>
      <c r="D19" s="156">
        <v>32118</v>
      </c>
      <c r="E19" s="156">
        <v>30450</v>
      </c>
      <c r="F19" s="156">
        <v>12791</v>
      </c>
      <c r="G19" s="156">
        <v>0</v>
      </c>
      <c r="H19" s="156">
        <v>0</v>
      </c>
      <c r="I19" s="156">
        <v>0</v>
      </c>
      <c r="J19" s="156">
        <v>0</v>
      </c>
      <c r="K19" s="156">
        <v>0</v>
      </c>
      <c r="L19" s="156">
        <v>0</v>
      </c>
      <c r="M19" s="156">
        <v>0</v>
      </c>
      <c r="N19" s="156">
        <v>0</v>
      </c>
      <c r="O19" s="156">
        <v>0</v>
      </c>
      <c r="P19" s="156">
        <v>75359</v>
      </c>
      <c r="Q19" s="198"/>
      <c r="R19" s="198"/>
    </row>
    <row r="20" spans="1:18" s="199" customFormat="1" ht="9">
      <c r="A20" s="197"/>
      <c r="B20" s="160" t="s">
        <v>126</v>
      </c>
      <c r="C20" s="154" t="s">
        <v>67</v>
      </c>
      <c r="D20" s="154">
        <v>73455</v>
      </c>
      <c r="E20" s="154">
        <v>72356</v>
      </c>
      <c r="F20" s="154">
        <v>30009</v>
      </c>
      <c r="G20" s="154">
        <v>0</v>
      </c>
      <c r="H20" s="154">
        <v>0</v>
      </c>
      <c r="I20" s="154">
        <v>0</v>
      </c>
      <c r="J20" s="154">
        <v>0</v>
      </c>
      <c r="K20" s="154">
        <v>0</v>
      </c>
      <c r="L20" s="154">
        <v>0</v>
      </c>
      <c r="M20" s="154">
        <v>0</v>
      </c>
      <c r="N20" s="154">
        <v>0</v>
      </c>
      <c r="O20" s="155">
        <v>0</v>
      </c>
      <c r="P20" s="155">
        <v>175820</v>
      </c>
      <c r="Q20" s="198"/>
      <c r="R20" s="198"/>
    </row>
    <row r="21" spans="1:18" s="199" customFormat="1" ht="9">
      <c r="A21" s="197"/>
      <c r="B21" s="161" t="s">
        <v>2</v>
      </c>
      <c r="C21" s="156" t="s">
        <v>68</v>
      </c>
      <c r="D21" s="156">
        <v>7423</v>
      </c>
      <c r="E21" s="156">
        <v>8172</v>
      </c>
      <c r="F21" s="156">
        <v>4273</v>
      </c>
      <c r="G21" s="156">
        <v>0</v>
      </c>
      <c r="H21" s="156">
        <v>0</v>
      </c>
      <c r="I21" s="156">
        <v>0</v>
      </c>
      <c r="J21" s="156">
        <v>0</v>
      </c>
      <c r="K21" s="156">
        <v>0</v>
      </c>
      <c r="L21" s="156">
        <v>0</v>
      </c>
      <c r="M21" s="156">
        <v>0</v>
      </c>
      <c r="N21" s="156">
        <v>0</v>
      </c>
      <c r="O21" s="156">
        <v>0</v>
      </c>
      <c r="P21" s="156">
        <v>19868</v>
      </c>
      <c r="Q21" s="198"/>
      <c r="R21" s="198"/>
    </row>
    <row r="22" spans="1:18" s="199" customFormat="1" ht="9">
      <c r="A22" s="197"/>
      <c r="B22" s="163" t="s">
        <v>3</v>
      </c>
      <c r="C22" s="157" t="s">
        <v>69</v>
      </c>
      <c r="D22" s="157">
        <v>15077</v>
      </c>
      <c r="E22" s="157">
        <v>15405</v>
      </c>
      <c r="F22" s="157">
        <v>6804</v>
      </c>
      <c r="G22" s="157">
        <v>0</v>
      </c>
      <c r="H22" s="157">
        <v>0</v>
      </c>
      <c r="I22" s="157">
        <v>0</v>
      </c>
      <c r="J22" s="157">
        <v>0</v>
      </c>
      <c r="K22" s="157">
        <v>0</v>
      </c>
      <c r="L22" s="157">
        <v>0</v>
      </c>
      <c r="M22" s="157">
        <v>0</v>
      </c>
      <c r="N22" s="157">
        <v>0</v>
      </c>
      <c r="O22" s="157">
        <v>0</v>
      </c>
      <c r="P22" s="157">
        <v>37286</v>
      </c>
      <c r="Q22" s="198"/>
      <c r="R22" s="198"/>
    </row>
    <row r="23" spans="1:18" s="199" customFormat="1" ht="9">
      <c r="A23" s="197"/>
      <c r="B23" s="164" t="s">
        <v>186</v>
      </c>
      <c r="C23" s="158" t="s">
        <v>187</v>
      </c>
      <c r="D23" s="158">
        <v>17737</v>
      </c>
      <c r="E23" s="158">
        <v>19006</v>
      </c>
      <c r="F23" s="158">
        <v>8474</v>
      </c>
      <c r="G23" s="158">
        <v>0</v>
      </c>
      <c r="H23" s="158">
        <v>0</v>
      </c>
      <c r="I23" s="158">
        <v>0</v>
      </c>
      <c r="J23" s="158">
        <v>0</v>
      </c>
      <c r="K23" s="158">
        <v>0</v>
      </c>
      <c r="L23" s="158">
        <v>0</v>
      </c>
      <c r="M23" s="158">
        <v>0</v>
      </c>
      <c r="N23" s="158">
        <v>0</v>
      </c>
      <c r="O23" s="159">
        <v>0</v>
      </c>
      <c r="P23" s="159">
        <v>45217</v>
      </c>
      <c r="Q23" s="198"/>
      <c r="R23" s="198"/>
    </row>
    <row r="24" spans="1:18" s="199" customFormat="1" ht="9">
      <c r="A24" s="197"/>
      <c r="B24" s="163" t="s">
        <v>127</v>
      </c>
      <c r="C24" s="157" t="s">
        <v>70</v>
      </c>
      <c r="D24" s="157">
        <v>63225</v>
      </c>
      <c r="E24" s="157">
        <v>63967</v>
      </c>
      <c r="F24" s="157">
        <v>27550</v>
      </c>
      <c r="G24" s="157">
        <v>0</v>
      </c>
      <c r="H24" s="157">
        <v>0</v>
      </c>
      <c r="I24" s="157">
        <v>0</v>
      </c>
      <c r="J24" s="157">
        <v>0</v>
      </c>
      <c r="K24" s="157">
        <v>0</v>
      </c>
      <c r="L24" s="157">
        <v>0</v>
      </c>
      <c r="M24" s="157">
        <v>0</v>
      </c>
      <c r="N24" s="157">
        <v>0</v>
      </c>
      <c r="O24" s="157">
        <v>0</v>
      </c>
      <c r="P24" s="157">
        <v>154742</v>
      </c>
      <c r="Q24" s="198"/>
      <c r="R24" s="198"/>
    </row>
    <row r="25" spans="1:18" s="199" customFormat="1" ht="9">
      <c r="A25" s="197"/>
      <c r="B25" s="164" t="s">
        <v>7</v>
      </c>
      <c r="C25" s="158" t="s">
        <v>71</v>
      </c>
      <c r="D25" s="158">
        <v>10377</v>
      </c>
      <c r="E25" s="158">
        <v>11215</v>
      </c>
      <c r="F25" s="158">
        <v>4642</v>
      </c>
      <c r="G25" s="158">
        <v>0</v>
      </c>
      <c r="H25" s="158">
        <v>0</v>
      </c>
      <c r="I25" s="158">
        <v>0</v>
      </c>
      <c r="J25" s="158">
        <v>0</v>
      </c>
      <c r="K25" s="158">
        <v>0</v>
      </c>
      <c r="L25" s="158">
        <v>0</v>
      </c>
      <c r="M25" s="158">
        <v>0</v>
      </c>
      <c r="N25" s="158">
        <v>0</v>
      </c>
      <c r="O25" s="159">
        <v>0</v>
      </c>
      <c r="P25" s="159">
        <v>26234</v>
      </c>
      <c r="Q25" s="198"/>
      <c r="R25" s="198"/>
    </row>
    <row r="26" spans="1:18" s="199" customFormat="1" ht="9">
      <c r="A26" s="197"/>
      <c r="B26" s="163" t="s">
        <v>8</v>
      </c>
      <c r="C26" s="157" t="s">
        <v>72</v>
      </c>
      <c r="D26" s="157">
        <v>34895</v>
      </c>
      <c r="E26" s="157">
        <v>32382</v>
      </c>
      <c r="F26" s="157">
        <v>16738</v>
      </c>
      <c r="G26" s="157">
        <v>0</v>
      </c>
      <c r="H26" s="157">
        <v>0</v>
      </c>
      <c r="I26" s="157">
        <v>0</v>
      </c>
      <c r="J26" s="157">
        <v>0</v>
      </c>
      <c r="K26" s="157">
        <v>0</v>
      </c>
      <c r="L26" s="157">
        <v>0</v>
      </c>
      <c r="M26" s="157">
        <v>0</v>
      </c>
      <c r="N26" s="157">
        <v>0</v>
      </c>
      <c r="O26" s="157">
        <v>0</v>
      </c>
      <c r="P26" s="157">
        <v>84015</v>
      </c>
      <c r="Q26" s="198"/>
      <c r="R26" s="198"/>
    </row>
    <row r="27" spans="1:18" s="199" customFormat="1" ht="9">
      <c r="A27" s="197"/>
      <c r="B27" s="165" t="s">
        <v>9</v>
      </c>
      <c r="C27" s="158" t="s">
        <v>73</v>
      </c>
      <c r="D27" s="158">
        <v>19665</v>
      </c>
      <c r="E27" s="158">
        <v>23694</v>
      </c>
      <c r="F27" s="158">
        <v>9970</v>
      </c>
      <c r="G27" s="158">
        <v>0</v>
      </c>
      <c r="H27" s="158">
        <v>0</v>
      </c>
      <c r="I27" s="158">
        <v>0</v>
      </c>
      <c r="J27" s="158">
        <v>0</v>
      </c>
      <c r="K27" s="158">
        <v>0</v>
      </c>
      <c r="L27" s="158">
        <v>0</v>
      </c>
      <c r="M27" s="158">
        <v>0</v>
      </c>
      <c r="N27" s="158">
        <v>0</v>
      </c>
      <c r="O27" s="159">
        <v>0</v>
      </c>
      <c r="P27" s="159">
        <v>53329</v>
      </c>
      <c r="Q27" s="198"/>
      <c r="R27" s="198"/>
    </row>
    <row r="28" spans="1:18" s="199" customFormat="1" ht="9">
      <c r="A28" s="197"/>
      <c r="B28" s="163" t="s">
        <v>128</v>
      </c>
      <c r="C28" s="157" t="s">
        <v>74</v>
      </c>
      <c r="D28" s="157">
        <v>15791</v>
      </c>
      <c r="E28" s="157">
        <v>16779</v>
      </c>
      <c r="F28" s="157">
        <v>7433</v>
      </c>
      <c r="G28" s="157">
        <v>0</v>
      </c>
      <c r="H28" s="157">
        <v>0</v>
      </c>
      <c r="I28" s="157">
        <v>0</v>
      </c>
      <c r="J28" s="157">
        <v>0</v>
      </c>
      <c r="K28" s="157">
        <v>0</v>
      </c>
      <c r="L28" s="157">
        <v>0</v>
      </c>
      <c r="M28" s="157">
        <v>0</v>
      </c>
      <c r="N28" s="157">
        <v>0</v>
      </c>
      <c r="O28" s="157">
        <v>0</v>
      </c>
      <c r="P28" s="157">
        <v>40003</v>
      </c>
      <c r="Q28" s="198"/>
      <c r="R28" s="198"/>
    </row>
    <row r="29" spans="1:18" s="199" customFormat="1" ht="9">
      <c r="A29" s="197"/>
      <c r="B29" s="165" t="s">
        <v>90</v>
      </c>
      <c r="C29" s="158" t="s">
        <v>91</v>
      </c>
      <c r="D29" s="158">
        <v>8533</v>
      </c>
      <c r="E29" s="158">
        <v>10239</v>
      </c>
      <c r="F29" s="158">
        <v>3364</v>
      </c>
      <c r="G29" s="158">
        <v>0</v>
      </c>
      <c r="H29" s="158">
        <v>0</v>
      </c>
      <c r="I29" s="158">
        <v>0</v>
      </c>
      <c r="J29" s="158">
        <v>0</v>
      </c>
      <c r="K29" s="158">
        <v>0</v>
      </c>
      <c r="L29" s="158">
        <v>0</v>
      </c>
      <c r="M29" s="158">
        <v>0</v>
      </c>
      <c r="N29" s="158">
        <v>0</v>
      </c>
      <c r="O29" s="159">
        <v>0</v>
      </c>
      <c r="P29" s="159">
        <v>22136</v>
      </c>
      <c r="Q29" s="198"/>
      <c r="R29" s="198"/>
    </row>
    <row r="30" spans="1:18" s="199" customFormat="1" ht="9">
      <c r="A30" s="197"/>
      <c r="B30" s="163" t="s">
        <v>88</v>
      </c>
      <c r="C30" s="157" t="s">
        <v>89</v>
      </c>
      <c r="D30" s="157">
        <v>9530</v>
      </c>
      <c r="E30" s="157">
        <v>8905</v>
      </c>
      <c r="F30" s="157">
        <v>4071</v>
      </c>
      <c r="G30" s="157">
        <v>0</v>
      </c>
      <c r="H30" s="157">
        <v>0</v>
      </c>
      <c r="I30" s="157">
        <v>0</v>
      </c>
      <c r="J30" s="157">
        <v>0</v>
      </c>
      <c r="K30" s="157">
        <v>0</v>
      </c>
      <c r="L30" s="157">
        <v>0</v>
      </c>
      <c r="M30" s="157">
        <v>0</v>
      </c>
      <c r="N30" s="157">
        <v>0</v>
      </c>
      <c r="O30" s="157">
        <v>0</v>
      </c>
      <c r="P30" s="157">
        <v>22506</v>
      </c>
      <c r="Q30" s="198"/>
      <c r="R30" s="198"/>
    </row>
    <row r="31" spans="1:18" s="199" customFormat="1" ht="9">
      <c r="A31" s="197"/>
      <c r="B31" s="165" t="s">
        <v>10</v>
      </c>
      <c r="C31" s="158" t="s">
        <v>75</v>
      </c>
      <c r="D31" s="158">
        <v>37605</v>
      </c>
      <c r="E31" s="158">
        <v>35652</v>
      </c>
      <c r="F31" s="158">
        <v>18848</v>
      </c>
      <c r="G31" s="158">
        <v>0</v>
      </c>
      <c r="H31" s="158">
        <v>0</v>
      </c>
      <c r="I31" s="158">
        <v>0</v>
      </c>
      <c r="J31" s="158">
        <v>0</v>
      </c>
      <c r="K31" s="158">
        <v>0</v>
      </c>
      <c r="L31" s="158">
        <v>0</v>
      </c>
      <c r="M31" s="158">
        <v>0</v>
      </c>
      <c r="N31" s="158">
        <v>0</v>
      </c>
      <c r="O31" s="159">
        <v>0</v>
      </c>
      <c r="P31" s="159">
        <v>92105</v>
      </c>
      <c r="Q31" s="198"/>
      <c r="R31" s="198"/>
    </row>
    <row r="32" spans="1:18" s="203" customFormat="1" ht="9">
      <c r="A32" s="200"/>
      <c r="B32" s="201" t="s">
        <v>150</v>
      </c>
      <c r="C32" s="166"/>
      <c r="D32" s="166">
        <v>476244</v>
      </c>
      <c r="E32" s="166">
        <v>481870</v>
      </c>
      <c r="F32" s="166">
        <v>210791</v>
      </c>
      <c r="G32" s="166">
        <v>0</v>
      </c>
      <c r="H32" s="166">
        <v>0</v>
      </c>
      <c r="I32" s="166">
        <v>0</v>
      </c>
      <c r="J32" s="166">
        <v>0</v>
      </c>
      <c r="K32" s="166">
        <v>0</v>
      </c>
      <c r="L32" s="166">
        <v>0</v>
      </c>
      <c r="M32" s="166">
        <v>0</v>
      </c>
      <c r="N32" s="166">
        <v>0</v>
      </c>
      <c r="O32" s="166">
        <v>0</v>
      </c>
      <c r="P32" s="166">
        <v>1168905</v>
      </c>
      <c r="Q32" s="202"/>
      <c r="R32" s="202"/>
    </row>
    <row r="33" spans="1:18" s="35" customFormat="1">
      <c r="A33" s="34"/>
      <c r="B33" s="331" t="s">
        <v>147</v>
      </c>
      <c r="C33" s="332"/>
      <c r="D33" s="332"/>
      <c r="E33" s="332"/>
      <c r="F33" s="332"/>
      <c r="G33" s="332"/>
      <c r="H33" s="332"/>
      <c r="I33" s="332"/>
      <c r="J33" s="332"/>
      <c r="K33" s="332"/>
      <c r="L33" s="332"/>
      <c r="M33" s="332"/>
      <c r="N33" s="332"/>
      <c r="O33" s="332"/>
      <c r="P33" s="333"/>
      <c r="Q33" s="38"/>
      <c r="R33" s="38"/>
    </row>
    <row r="34" spans="1:18" s="199" customFormat="1" ht="9">
      <c r="A34" s="197"/>
      <c r="B34" s="182" t="s">
        <v>129</v>
      </c>
      <c r="C34" s="189" t="s">
        <v>130</v>
      </c>
      <c r="D34" s="157">
        <v>8253</v>
      </c>
      <c r="E34" s="157">
        <v>10118</v>
      </c>
      <c r="F34" s="157">
        <v>3704</v>
      </c>
      <c r="G34" s="157">
        <v>0</v>
      </c>
      <c r="H34" s="157">
        <v>0</v>
      </c>
      <c r="I34" s="157">
        <v>0</v>
      </c>
      <c r="J34" s="157">
        <v>0</v>
      </c>
      <c r="K34" s="157">
        <v>0</v>
      </c>
      <c r="L34" s="157">
        <v>0</v>
      </c>
      <c r="M34" s="157">
        <v>0</v>
      </c>
      <c r="N34" s="157">
        <v>0</v>
      </c>
      <c r="O34" s="157">
        <v>0</v>
      </c>
      <c r="P34" s="157">
        <v>22075</v>
      </c>
      <c r="Q34" s="198"/>
      <c r="R34" s="198"/>
    </row>
    <row r="35" spans="1:18" s="199" customFormat="1" ht="9">
      <c r="A35" s="197"/>
      <c r="B35" s="185" t="s">
        <v>131</v>
      </c>
      <c r="C35" s="192" t="s">
        <v>132</v>
      </c>
      <c r="D35" s="158">
        <v>40389</v>
      </c>
      <c r="E35" s="158">
        <v>40280</v>
      </c>
      <c r="F35" s="158">
        <v>16346</v>
      </c>
      <c r="G35" s="158">
        <v>0</v>
      </c>
      <c r="H35" s="158">
        <v>0</v>
      </c>
      <c r="I35" s="158">
        <v>0</v>
      </c>
      <c r="J35" s="158">
        <v>0</v>
      </c>
      <c r="K35" s="158">
        <v>0</v>
      </c>
      <c r="L35" s="158">
        <v>0</v>
      </c>
      <c r="M35" s="158">
        <v>0</v>
      </c>
      <c r="N35" s="158">
        <v>0</v>
      </c>
      <c r="O35" s="158">
        <v>0</v>
      </c>
      <c r="P35" s="205">
        <v>97015</v>
      </c>
      <c r="Q35" s="198"/>
      <c r="R35" s="198"/>
    </row>
    <row r="36" spans="1:18" s="199" customFormat="1" ht="9">
      <c r="A36" s="197"/>
      <c r="B36" s="182" t="s">
        <v>133</v>
      </c>
      <c r="C36" s="189" t="s">
        <v>134</v>
      </c>
      <c r="D36" s="157">
        <v>32584</v>
      </c>
      <c r="E36" s="157">
        <v>40564</v>
      </c>
      <c r="F36" s="157">
        <v>9449</v>
      </c>
      <c r="G36" s="157">
        <v>0</v>
      </c>
      <c r="H36" s="157">
        <v>0</v>
      </c>
      <c r="I36" s="157">
        <v>0</v>
      </c>
      <c r="J36" s="157">
        <v>0</v>
      </c>
      <c r="K36" s="157">
        <v>0</v>
      </c>
      <c r="L36" s="157">
        <v>0</v>
      </c>
      <c r="M36" s="157">
        <v>0</v>
      </c>
      <c r="N36" s="157">
        <v>0</v>
      </c>
      <c r="O36" s="157">
        <v>0</v>
      </c>
      <c r="P36" s="204">
        <v>82597</v>
      </c>
      <c r="Q36" s="198"/>
      <c r="R36" s="198"/>
    </row>
    <row r="37" spans="1:18" s="199" customFormat="1" ht="9">
      <c r="A37" s="197"/>
      <c r="B37" s="185" t="s">
        <v>135</v>
      </c>
      <c r="C37" s="192" t="s">
        <v>136</v>
      </c>
      <c r="D37" s="158">
        <v>84587</v>
      </c>
      <c r="E37" s="158">
        <v>92523</v>
      </c>
      <c r="F37" s="158">
        <v>29041</v>
      </c>
      <c r="G37" s="158">
        <v>0</v>
      </c>
      <c r="H37" s="158">
        <v>0</v>
      </c>
      <c r="I37" s="158">
        <v>0</v>
      </c>
      <c r="J37" s="158">
        <v>0</v>
      </c>
      <c r="K37" s="158">
        <v>0</v>
      </c>
      <c r="L37" s="158">
        <v>0</v>
      </c>
      <c r="M37" s="158">
        <v>0</v>
      </c>
      <c r="N37" s="158">
        <v>0</v>
      </c>
      <c r="O37" s="158">
        <v>0</v>
      </c>
      <c r="P37" s="205">
        <v>206151</v>
      </c>
      <c r="Q37" s="198"/>
      <c r="R37" s="198"/>
    </row>
    <row r="38" spans="1:18" s="199" customFormat="1" ht="9">
      <c r="A38" s="197"/>
      <c r="B38" s="182" t="s">
        <v>137</v>
      </c>
      <c r="C38" s="195" t="s">
        <v>138</v>
      </c>
      <c r="D38" s="157">
        <v>42183</v>
      </c>
      <c r="E38" s="157">
        <v>65478</v>
      </c>
      <c r="F38" s="157">
        <v>11166</v>
      </c>
      <c r="G38" s="157">
        <v>0</v>
      </c>
      <c r="H38" s="157">
        <v>0</v>
      </c>
      <c r="I38" s="157">
        <v>0</v>
      </c>
      <c r="J38" s="157">
        <v>0</v>
      </c>
      <c r="K38" s="157">
        <v>0</v>
      </c>
      <c r="L38" s="157">
        <v>0</v>
      </c>
      <c r="M38" s="157">
        <v>0</v>
      </c>
      <c r="N38" s="157">
        <v>0</v>
      </c>
      <c r="O38" s="157">
        <v>0</v>
      </c>
      <c r="P38" s="204">
        <v>118827</v>
      </c>
      <c r="Q38" s="198"/>
      <c r="R38" s="198"/>
    </row>
    <row r="39" spans="1:18" s="199" customFormat="1" ht="9">
      <c r="A39" s="197"/>
      <c r="B39" s="185" t="s">
        <v>139</v>
      </c>
      <c r="C39" s="196" t="s">
        <v>140</v>
      </c>
      <c r="D39" s="158">
        <v>0</v>
      </c>
      <c r="E39" s="158">
        <v>0</v>
      </c>
      <c r="F39" s="158">
        <v>0</v>
      </c>
      <c r="G39" s="158">
        <v>0</v>
      </c>
      <c r="H39" s="158">
        <v>0</v>
      </c>
      <c r="I39" s="158">
        <v>0</v>
      </c>
      <c r="J39" s="158">
        <v>0</v>
      </c>
      <c r="K39" s="158">
        <v>0</v>
      </c>
      <c r="L39" s="158">
        <v>0</v>
      </c>
      <c r="M39" s="158">
        <v>0</v>
      </c>
      <c r="N39" s="158">
        <v>0</v>
      </c>
      <c r="O39" s="158">
        <v>0</v>
      </c>
      <c r="P39" s="205">
        <v>0</v>
      </c>
      <c r="Q39" s="198"/>
      <c r="R39" s="198"/>
    </row>
    <row r="40" spans="1:18" s="199" customFormat="1" ht="9">
      <c r="A40" s="197"/>
      <c r="B40" s="206" t="s">
        <v>141</v>
      </c>
      <c r="C40" s="189" t="s">
        <v>142</v>
      </c>
      <c r="D40" s="207">
        <v>5392</v>
      </c>
      <c r="E40" s="207">
        <v>5439</v>
      </c>
      <c r="F40" s="207">
        <v>0</v>
      </c>
      <c r="G40" s="207">
        <v>0</v>
      </c>
      <c r="H40" s="207">
        <v>0</v>
      </c>
      <c r="I40" s="207">
        <v>0</v>
      </c>
      <c r="J40" s="207">
        <v>0</v>
      </c>
      <c r="K40" s="207">
        <v>0</v>
      </c>
      <c r="L40" s="207">
        <v>0</v>
      </c>
      <c r="M40" s="207">
        <v>0</v>
      </c>
      <c r="N40" s="207">
        <v>0</v>
      </c>
      <c r="O40" s="207">
        <v>0</v>
      </c>
      <c r="P40" s="208">
        <v>10831</v>
      </c>
      <c r="Q40" s="198"/>
      <c r="R40" s="198"/>
    </row>
    <row r="41" spans="1:18" s="35" customFormat="1" ht="9" hidden="1">
      <c r="A41" s="34"/>
      <c r="B41" s="50" t="s">
        <v>0</v>
      </c>
      <c r="C41" s="51"/>
      <c r="D41" s="51">
        <v>482446</v>
      </c>
      <c r="E41" s="51">
        <v>471241</v>
      </c>
      <c r="F41" s="51">
        <v>437610</v>
      </c>
      <c r="G41" s="51">
        <v>440921</v>
      </c>
      <c r="H41" s="51">
        <v>448373</v>
      </c>
      <c r="I41" s="51">
        <v>410038</v>
      </c>
      <c r="J41" s="51">
        <v>494015</v>
      </c>
      <c r="K41" s="51">
        <v>445789</v>
      </c>
      <c r="L41" s="51">
        <v>0</v>
      </c>
      <c r="M41" s="51">
        <v>0</v>
      </c>
      <c r="N41" s="51">
        <v>0</v>
      </c>
      <c r="O41" s="51">
        <v>0</v>
      </c>
      <c r="P41" s="52">
        <v>3630433</v>
      </c>
      <c r="Q41" s="38"/>
      <c r="R41" s="38"/>
    </row>
    <row r="42" spans="1:18" s="34" customFormat="1" ht="16.5" customHeight="1">
      <c r="B42" s="347"/>
      <c r="C42" s="347"/>
      <c r="D42" s="347"/>
      <c r="E42" s="347"/>
      <c r="F42" s="347"/>
      <c r="G42" s="347"/>
      <c r="H42" s="347"/>
      <c r="I42" s="347"/>
      <c r="J42" s="347"/>
      <c r="K42" s="347"/>
      <c r="L42" s="347"/>
      <c r="M42" s="347"/>
      <c r="N42" s="347"/>
      <c r="O42" s="347"/>
      <c r="P42" s="347"/>
      <c r="Q42" s="38"/>
      <c r="R42" s="38"/>
    </row>
    <row r="43" spans="1:18" s="34" customFormat="1" ht="9.75" customHeight="1">
      <c r="B43" s="322"/>
      <c r="C43" s="322"/>
      <c r="D43" s="322"/>
      <c r="E43" s="322"/>
      <c r="F43" s="322"/>
      <c r="G43" s="322"/>
      <c r="H43" s="322"/>
      <c r="I43" s="322"/>
      <c r="J43" s="322"/>
      <c r="K43" s="322"/>
      <c r="L43" s="322"/>
      <c r="M43" s="322"/>
      <c r="N43" s="322"/>
      <c r="O43" s="322"/>
      <c r="P43" s="322"/>
      <c r="Q43" s="14"/>
      <c r="R43" s="39"/>
    </row>
    <row r="44" spans="1:18" s="34" customFormat="1" ht="8.25" customHeight="1">
      <c r="B44" s="322"/>
      <c r="C44" s="322"/>
      <c r="D44" s="322"/>
      <c r="E44" s="322"/>
      <c r="F44" s="322"/>
      <c r="G44" s="322"/>
      <c r="H44" s="322"/>
      <c r="I44" s="322"/>
      <c r="J44" s="322"/>
      <c r="K44" s="322"/>
      <c r="L44" s="322"/>
      <c r="M44" s="322"/>
      <c r="N44" s="322"/>
      <c r="O44" s="322"/>
      <c r="P44" s="322"/>
      <c r="Q44" s="14"/>
      <c r="R44" s="39"/>
    </row>
    <row r="45" spans="1:18" s="34" customFormat="1" ht="16.5" customHeight="1">
      <c r="B45" s="311" t="s">
        <v>154</v>
      </c>
      <c r="C45" s="312"/>
      <c r="D45" s="312"/>
      <c r="E45" s="312"/>
      <c r="F45" s="312"/>
      <c r="G45" s="312"/>
      <c r="H45" s="312"/>
      <c r="I45" s="312"/>
      <c r="J45" s="312"/>
      <c r="K45" s="312"/>
      <c r="L45" s="312"/>
      <c r="M45" s="312"/>
      <c r="N45" s="312"/>
      <c r="O45" s="312"/>
      <c r="P45" s="312"/>
      <c r="Q45" s="313"/>
      <c r="R45" s="43"/>
    </row>
    <row r="46" spans="1:18">
      <c r="B46" s="62" t="s">
        <v>6</v>
      </c>
      <c r="C46" s="62" t="s">
        <v>58</v>
      </c>
      <c r="D46" s="29" t="s">
        <v>19</v>
      </c>
      <c r="E46" s="29" t="s">
        <v>20</v>
      </c>
      <c r="F46" s="29" t="s">
        <v>21</v>
      </c>
      <c r="G46" s="29" t="s">
        <v>22</v>
      </c>
      <c r="H46" s="29" t="s">
        <v>23</v>
      </c>
      <c r="I46" s="29" t="s">
        <v>24</v>
      </c>
      <c r="J46" s="29" t="s">
        <v>25</v>
      </c>
      <c r="K46" s="29" t="s">
        <v>26</v>
      </c>
      <c r="L46" s="29" t="s">
        <v>27</v>
      </c>
      <c r="M46" s="29" t="s">
        <v>46</v>
      </c>
      <c r="N46" s="116" t="s">
        <v>47</v>
      </c>
      <c r="O46" s="116" t="s">
        <v>48</v>
      </c>
      <c r="P46" s="29" t="s">
        <v>16</v>
      </c>
      <c r="Q46" s="63" t="s">
        <v>17</v>
      </c>
    </row>
    <row r="47" spans="1:18">
      <c r="B47" s="331" t="s">
        <v>171</v>
      </c>
      <c r="C47" s="332"/>
      <c r="D47" s="332"/>
      <c r="E47" s="332"/>
      <c r="F47" s="332"/>
      <c r="G47" s="332"/>
      <c r="H47" s="332"/>
      <c r="I47" s="332"/>
      <c r="J47" s="332"/>
      <c r="K47" s="332"/>
      <c r="L47" s="332"/>
      <c r="M47" s="332"/>
      <c r="N47" s="332"/>
      <c r="O47" s="332"/>
      <c r="P47" s="332"/>
      <c r="Q47" s="333"/>
    </row>
    <row r="48" spans="1:18">
      <c r="B48" s="168" t="s">
        <v>183</v>
      </c>
      <c r="C48" s="156" t="s">
        <v>130</v>
      </c>
      <c r="D48" s="156">
        <v>86903410.230000004</v>
      </c>
      <c r="E48" s="156">
        <v>91808049.969999999</v>
      </c>
      <c r="F48" s="156">
        <v>35644964.600000001</v>
      </c>
      <c r="G48" s="156">
        <v>0</v>
      </c>
      <c r="H48" s="156">
        <v>0</v>
      </c>
      <c r="I48" s="156">
        <v>0</v>
      </c>
      <c r="J48" s="156">
        <v>0</v>
      </c>
      <c r="K48" s="156">
        <v>0</v>
      </c>
      <c r="L48" s="156">
        <v>0</v>
      </c>
      <c r="M48" s="156">
        <v>0</v>
      </c>
      <c r="N48" s="156">
        <v>0</v>
      </c>
      <c r="O48" s="156">
        <v>0</v>
      </c>
      <c r="P48" s="156">
        <v>214356424.79999998</v>
      </c>
      <c r="Q48" s="210">
        <v>270222.02191715117</v>
      </c>
    </row>
    <row r="49" spans="2:17" s="209" customFormat="1">
      <c r="B49" s="167" t="s">
        <v>125</v>
      </c>
      <c r="C49" s="154" t="s">
        <v>62</v>
      </c>
      <c r="D49" s="154">
        <v>58985694.039999999</v>
      </c>
      <c r="E49" s="154">
        <v>52411025.38000001</v>
      </c>
      <c r="F49" s="154">
        <v>25781323.610000003</v>
      </c>
      <c r="G49" s="154">
        <v>0</v>
      </c>
      <c r="H49" s="154">
        <v>0</v>
      </c>
      <c r="I49" s="154">
        <v>0</v>
      </c>
      <c r="J49" s="154">
        <v>0</v>
      </c>
      <c r="K49" s="154">
        <v>0</v>
      </c>
      <c r="L49" s="154">
        <v>0</v>
      </c>
      <c r="M49" s="154">
        <v>0</v>
      </c>
      <c r="N49" s="154">
        <v>0</v>
      </c>
      <c r="O49" s="154">
        <v>0</v>
      </c>
      <c r="P49" s="154">
        <v>137178043.03000003</v>
      </c>
      <c r="Q49" s="154">
        <v>172868.36321481643</v>
      </c>
    </row>
    <row r="50" spans="2:17" s="209" customFormat="1">
      <c r="B50" s="168" t="s">
        <v>1</v>
      </c>
      <c r="C50" s="156" t="s">
        <v>63</v>
      </c>
      <c r="D50" s="156">
        <v>130064776.66</v>
      </c>
      <c r="E50" s="156">
        <v>123056966.55000001</v>
      </c>
      <c r="F50" s="156">
        <v>53663529.220000006</v>
      </c>
      <c r="G50" s="156">
        <v>0</v>
      </c>
      <c r="H50" s="156">
        <v>0</v>
      </c>
      <c r="I50" s="156">
        <v>0</v>
      </c>
      <c r="J50" s="156">
        <v>0</v>
      </c>
      <c r="K50" s="156">
        <v>0</v>
      </c>
      <c r="L50" s="156">
        <v>0</v>
      </c>
      <c r="M50" s="156">
        <v>0</v>
      </c>
      <c r="N50" s="156">
        <v>0</v>
      </c>
      <c r="O50" s="156">
        <v>0</v>
      </c>
      <c r="P50" s="156">
        <v>306785272.43000001</v>
      </c>
      <c r="Q50" s="210">
        <v>386788.71137920168</v>
      </c>
    </row>
    <row r="51" spans="2:17" s="209" customFormat="1">
      <c r="B51" s="169" t="s">
        <v>49</v>
      </c>
      <c r="C51" s="154" t="s">
        <v>64</v>
      </c>
      <c r="D51" s="154">
        <v>65960776.700000003</v>
      </c>
      <c r="E51" s="154">
        <v>69131875.820000008</v>
      </c>
      <c r="F51" s="154">
        <v>34090311.920000002</v>
      </c>
      <c r="G51" s="154">
        <v>0</v>
      </c>
      <c r="H51" s="154">
        <v>0</v>
      </c>
      <c r="I51" s="154">
        <v>0</v>
      </c>
      <c r="J51" s="154">
        <v>0</v>
      </c>
      <c r="K51" s="154">
        <v>0</v>
      </c>
      <c r="L51" s="154">
        <v>0</v>
      </c>
      <c r="M51" s="154">
        <v>0</v>
      </c>
      <c r="N51" s="154">
        <v>0</v>
      </c>
      <c r="O51" s="154">
        <v>0</v>
      </c>
      <c r="P51" s="155">
        <v>169182964.44</v>
      </c>
      <c r="Q51" s="211">
        <v>212790.87291540173</v>
      </c>
    </row>
    <row r="52" spans="2:17" s="209" customFormat="1">
      <c r="B52" s="168" t="s">
        <v>152</v>
      </c>
      <c r="C52" s="156" t="s">
        <v>153</v>
      </c>
      <c r="D52" s="156">
        <v>40299704.900000006</v>
      </c>
      <c r="E52" s="156">
        <v>43632926.960000008</v>
      </c>
      <c r="F52" s="156">
        <v>17454827.950000003</v>
      </c>
      <c r="G52" s="156">
        <v>0</v>
      </c>
      <c r="H52" s="156">
        <v>0</v>
      </c>
      <c r="I52" s="156">
        <v>0</v>
      </c>
      <c r="J52" s="156">
        <v>0</v>
      </c>
      <c r="K52" s="156">
        <v>0</v>
      </c>
      <c r="L52" s="156">
        <v>0</v>
      </c>
      <c r="M52" s="156">
        <v>0</v>
      </c>
      <c r="N52" s="156">
        <v>0</v>
      </c>
      <c r="O52" s="156">
        <v>0</v>
      </c>
      <c r="P52" s="156">
        <v>101387459.81000002</v>
      </c>
      <c r="Q52" s="210">
        <v>127741.7600478282</v>
      </c>
    </row>
    <row r="53" spans="2:17" s="209" customFormat="1">
      <c r="B53" s="167" t="s">
        <v>18</v>
      </c>
      <c r="C53" s="154" t="s">
        <v>65</v>
      </c>
      <c r="D53" s="154">
        <v>72636827.900000006</v>
      </c>
      <c r="E53" s="154">
        <v>85135720.600000009</v>
      </c>
      <c r="F53" s="154">
        <v>28831103.980000004</v>
      </c>
      <c r="G53" s="154">
        <v>0</v>
      </c>
      <c r="H53" s="154">
        <v>0</v>
      </c>
      <c r="I53" s="154">
        <v>0</v>
      </c>
      <c r="J53" s="154">
        <v>0</v>
      </c>
      <c r="K53" s="154">
        <v>0</v>
      </c>
      <c r="L53" s="154">
        <v>0</v>
      </c>
      <c r="M53" s="154">
        <v>0</v>
      </c>
      <c r="N53" s="154">
        <v>0</v>
      </c>
      <c r="O53" s="154">
        <v>0</v>
      </c>
      <c r="P53" s="155">
        <v>186603652.48000002</v>
      </c>
      <c r="Q53" s="211">
        <v>235261.48539397505</v>
      </c>
    </row>
    <row r="54" spans="2:17" s="209" customFormat="1">
      <c r="B54" s="168" t="s">
        <v>76</v>
      </c>
      <c r="C54" s="156" t="s">
        <v>66</v>
      </c>
      <c r="D54" s="156">
        <v>111677818.98</v>
      </c>
      <c r="E54" s="156">
        <v>105984574.5</v>
      </c>
      <c r="F54" s="156">
        <v>44787302.770000003</v>
      </c>
      <c r="G54" s="156">
        <v>0</v>
      </c>
      <c r="H54" s="156">
        <v>0</v>
      </c>
      <c r="I54" s="156">
        <v>0</v>
      </c>
      <c r="J54" s="156">
        <v>0</v>
      </c>
      <c r="K54" s="156">
        <v>0</v>
      </c>
      <c r="L54" s="156">
        <v>0</v>
      </c>
      <c r="M54" s="156">
        <v>0</v>
      </c>
      <c r="N54" s="156">
        <v>0</v>
      </c>
      <c r="O54" s="156">
        <v>0</v>
      </c>
      <c r="P54" s="156">
        <v>262449696.25000003</v>
      </c>
      <c r="Q54" s="210">
        <v>330979.20910075703</v>
      </c>
    </row>
    <row r="55" spans="2:17" s="209" customFormat="1">
      <c r="B55" s="167" t="s">
        <v>126</v>
      </c>
      <c r="C55" s="154" t="s">
        <v>67</v>
      </c>
      <c r="D55" s="154">
        <v>255411115.05000001</v>
      </c>
      <c r="E55" s="154">
        <v>251843017.16</v>
      </c>
      <c r="F55" s="154">
        <v>105075613.23</v>
      </c>
      <c r="G55" s="154">
        <v>0</v>
      </c>
      <c r="H55" s="154">
        <v>0</v>
      </c>
      <c r="I55" s="154">
        <v>0</v>
      </c>
      <c r="J55" s="154">
        <v>0</v>
      </c>
      <c r="K55" s="154">
        <v>0</v>
      </c>
      <c r="L55" s="154">
        <v>0</v>
      </c>
      <c r="M55" s="154">
        <v>0</v>
      </c>
      <c r="N55" s="154">
        <v>0</v>
      </c>
      <c r="O55" s="154">
        <v>0</v>
      </c>
      <c r="P55" s="155">
        <v>612329745.44000006</v>
      </c>
      <c r="Q55" s="211">
        <v>771982.23366198665</v>
      </c>
    </row>
    <row r="56" spans="2:17" s="209" customFormat="1">
      <c r="B56" s="168" t="s">
        <v>2</v>
      </c>
      <c r="C56" s="156" t="s">
        <v>68</v>
      </c>
      <c r="D56" s="156">
        <v>25810587.530000001</v>
      </c>
      <c r="E56" s="156">
        <v>28443544.920000006</v>
      </c>
      <c r="F56" s="156">
        <v>14961781.310000001</v>
      </c>
      <c r="G56" s="156">
        <v>0</v>
      </c>
      <c r="H56" s="156">
        <v>0</v>
      </c>
      <c r="I56" s="156">
        <v>0</v>
      </c>
      <c r="J56" s="156">
        <v>0</v>
      </c>
      <c r="K56" s="156">
        <v>0</v>
      </c>
      <c r="L56" s="156">
        <v>0</v>
      </c>
      <c r="M56" s="156">
        <v>0</v>
      </c>
      <c r="N56" s="156">
        <v>0</v>
      </c>
      <c r="O56" s="156">
        <v>0</v>
      </c>
      <c r="P56" s="156">
        <v>69215913.760000005</v>
      </c>
      <c r="Q56" s="210">
        <v>86946.124407855881</v>
      </c>
    </row>
    <row r="57" spans="2:17" s="209" customFormat="1">
      <c r="B57" s="182" t="s">
        <v>3</v>
      </c>
      <c r="C57" s="157" t="s">
        <v>69</v>
      </c>
      <c r="D57" s="157">
        <v>52424387.470000006</v>
      </c>
      <c r="E57" s="157">
        <v>53618797.050000004</v>
      </c>
      <c r="F57" s="157">
        <v>23824001.880000003</v>
      </c>
      <c r="G57" s="157">
        <v>0</v>
      </c>
      <c r="H57" s="157">
        <v>0</v>
      </c>
      <c r="I57" s="157">
        <v>0</v>
      </c>
      <c r="J57" s="157">
        <v>0</v>
      </c>
      <c r="K57" s="157">
        <v>0</v>
      </c>
      <c r="L57" s="157">
        <v>0</v>
      </c>
      <c r="M57" s="157">
        <v>0</v>
      </c>
      <c r="N57" s="157">
        <v>0</v>
      </c>
      <c r="O57" s="157">
        <v>0</v>
      </c>
      <c r="P57" s="157">
        <v>129867186.40000001</v>
      </c>
      <c r="Q57" s="204">
        <v>163561.12244260887</v>
      </c>
    </row>
    <row r="58" spans="2:17" s="209" customFormat="1">
      <c r="B58" s="185" t="s">
        <v>186</v>
      </c>
      <c r="C58" s="158" t="s">
        <v>187</v>
      </c>
      <c r="D58" s="158">
        <v>61673500.070000008</v>
      </c>
      <c r="E58" s="158">
        <v>66152473.660000004</v>
      </c>
      <c r="F58" s="158">
        <v>29671456.780000005</v>
      </c>
      <c r="G58" s="158">
        <v>0</v>
      </c>
      <c r="H58" s="158">
        <v>0</v>
      </c>
      <c r="I58" s="158">
        <v>0</v>
      </c>
      <c r="J58" s="158">
        <v>0</v>
      </c>
      <c r="K58" s="158">
        <v>0</v>
      </c>
      <c r="L58" s="158">
        <v>0</v>
      </c>
      <c r="M58" s="158">
        <v>0</v>
      </c>
      <c r="N58" s="158">
        <v>0</v>
      </c>
      <c r="O58" s="158">
        <v>0</v>
      </c>
      <c r="P58" s="159">
        <v>157497430.51000002</v>
      </c>
      <c r="Q58" s="205">
        <v>198236.46866248627</v>
      </c>
    </row>
    <row r="59" spans="2:17" s="209" customFormat="1">
      <c r="B59" s="182" t="s">
        <v>127</v>
      </c>
      <c r="C59" s="157" t="s">
        <v>70</v>
      </c>
      <c r="D59" s="157">
        <v>219840279.75</v>
      </c>
      <c r="E59" s="157">
        <v>222644179.87000003</v>
      </c>
      <c r="F59" s="157">
        <v>96465498.500000015</v>
      </c>
      <c r="G59" s="157">
        <v>0</v>
      </c>
      <c r="H59" s="157">
        <v>0</v>
      </c>
      <c r="I59" s="157">
        <v>0</v>
      </c>
      <c r="J59" s="157">
        <v>0</v>
      </c>
      <c r="K59" s="157">
        <v>0</v>
      </c>
      <c r="L59" s="157">
        <v>0</v>
      </c>
      <c r="M59" s="157">
        <v>0</v>
      </c>
      <c r="N59" s="157">
        <v>0</v>
      </c>
      <c r="O59" s="157">
        <v>0</v>
      </c>
      <c r="P59" s="157">
        <v>538949958.12</v>
      </c>
      <c r="Q59" s="204">
        <v>679022.62322259729</v>
      </c>
    </row>
    <row r="60" spans="2:17" s="209" customFormat="1">
      <c r="B60" s="185" t="s">
        <v>7</v>
      </c>
      <c r="C60" s="158" t="s">
        <v>71</v>
      </c>
      <c r="D60" s="158">
        <v>36081970.470000006</v>
      </c>
      <c r="E60" s="158">
        <v>39035041.150000006</v>
      </c>
      <c r="F60" s="158">
        <v>16253823.740000002</v>
      </c>
      <c r="G60" s="158">
        <v>0</v>
      </c>
      <c r="H60" s="158">
        <v>0</v>
      </c>
      <c r="I60" s="158">
        <v>0</v>
      </c>
      <c r="J60" s="158">
        <v>0</v>
      </c>
      <c r="K60" s="158">
        <v>0</v>
      </c>
      <c r="L60" s="158">
        <v>0</v>
      </c>
      <c r="M60" s="158">
        <v>0</v>
      </c>
      <c r="N60" s="158">
        <v>0</v>
      </c>
      <c r="O60" s="158">
        <v>0</v>
      </c>
      <c r="P60" s="159">
        <v>91370835.360000014</v>
      </c>
      <c r="Q60" s="205">
        <v>115078.66434223359</v>
      </c>
    </row>
    <row r="61" spans="2:17" s="209" customFormat="1">
      <c r="B61" s="182" t="s">
        <v>8</v>
      </c>
      <c r="C61" s="157" t="s">
        <v>72</v>
      </c>
      <c r="D61" s="157">
        <v>121333753.45</v>
      </c>
      <c r="E61" s="157">
        <v>112709113.02000001</v>
      </c>
      <c r="F61" s="157">
        <v>58607604.860000007</v>
      </c>
      <c r="G61" s="157">
        <v>0</v>
      </c>
      <c r="H61" s="157">
        <v>0</v>
      </c>
      <c r="I61" s="157">
        <v>0</v>
      </c>
      <c r="J61" s="157">
        <v>0</v>
      </c>
      <c r="K61" s="157">
        <v>0</v>
      </c>
      <c r="L61" s="157">
        <v>0</v>
      </c>
      <c r="M61" s="157">
        <v>0</v>
      </c>
      <c r="N61" s="157">
        <v>0</v>
      </c>
      <c r="O61" s="157">
        <v>0</v>
      </c>
      <c r="P61" s="157">
        <v>292650471.33000004</v>
      </c>
      <c r="Q61" s="204">
        <v>368385.14897110971</v>
      </c>
    </row>
    <row r="62" spans="2:17" s="209" customFormat="1">
      <c r="B62" s="212" t="s">
        <v>9</v>
      </c>
      <c r="C62" s="158" t="s">
        <v>73</v>
      </c>
      <c r="D62" s="158">
        <v>68377368.150000006</v>
      </c>
      <c r="E62" s="158">
        <v>82469573.340000004</v>
      </c>
      <c r="F62" s="158">
        <v>34909655.900000006</v>
      </c>
      <c r="G62" s="158">
        <v>0</v>
      </c>
      <c r="H62" s="158">
        <v>0</v>
      </c>
      <c r="I62" s="158">
        <v>0</v>
      </c>
      <c r="J62" s="158">
        <v>0</v>
      </c>
      <c r="K62" s="158">
        <v>0</v>
      </c>
      <c r="L62" s="158">
        <v>0</v>
      </c>
      <c r="M62" s="158">
        <v>0</v>
      </c>
      <c r="N62" s="158">
        <v>0</v>
      </c>
      <c r="O62" s="158">
        <v>0</v>
      </c>
      <c r="P62" s="159">
        <v>185756597.39000002</v>
      </c>
      <c r="Q62" s="205">
        <v>233642.57547555055</v>
      </c>
    </row>
    <row r="63" spans="2:17" s="209" customFormat="1">
      <c r="B63" s="182" t="s">
        <v>128</v>
      </c>
      <c r="C63" s="157" t="s">
        <v>74</v>
      </c>
      <c r="D63" s="157">
        <v>54907044.010000005</v>
      </c>
      <c r="E63" s="157">
        <v>58401155.190000013</v>
      </c>
      <c r="F63" s="157">
        <v>26026426.510000002</v>
      </c>
      <c r="G63" s="157">
        <v>0</v>
      </c>
      <c r="H63" s="157">
        <v>0</v>
      </c>
      <c r="I63" s="157">
        <v>0</v>
      </c>
      <c r="J63" s="157">
        <v>0</v>
      </c>
      <c r="K63" s="157">
        <v>0</v>
      </c>
      <c r="L63" s="157">
        <v>0</v>
      </c>
      <c r="M63" s="157">
        <v>0</v>
      </c>
      <c r="N63" s="157">
        <v>0</v>
      </c>
      <c r="O63" s="157">
        <v>0</v>
      </c>
      <c r="P63" s="157">
        <v>139334625.71000001</v>
      </c>
      <c r="Q63" s="204">
        <v>175403.28499637567</v>
      </c>
    </row>
    <row r="64" spans="2:17" s="209" customFormat="1">
      <c r="B64" s="212" t="s">
        <v>90</v>
      </c>
      <c r="C64" s="158" t="s">
        <v>91</v>
      </c>
      <c r="D64" s="158">
        <v>29670179.630000003</v>
      </c>
      <c r="E64" s="158">
        <v>35637965.789999999</v>
      </c>
      <c r="F64" s="158">
        <v>11778945.08</v>
      </c>
      <c r="G64" s="158">
        <v>0</v>
      </c>
      <c r="H64" s="158">
        <v>0</v>
      </c>
      <c r="I64" s="158">
        <v>0</v>
      </c>
      <c r="J64" s="158">
        <v>0</v>
      </c>
      <c r="K64" s="158">
        <v>0</v>
      </c>
      <c r="L64" s="158">
        <v>0</v>
      </c>
      <c r="M64" s="158">
        <v>0</v>
      </c>
      <c r="N64" s="158">
        <v>0</v>
      </c>
      <c r="O64" s="158">
        <v>0</v>
      </c>
      <c r="P64" s="159">
        <v>77087090.5</v>
      </c>
      <c r="Q64" s="205">
        <v>97183.405161276722</v>
      </c>
    </row>
    <row r="65" spans="2:17" s="209" customFormat="1">
      <c r="B65" s="182" t="s">
        <v>88</v>
      </c>
      <c r="C65" s="157" t="s">
        <v>89</v>
      </c>
      <c r="D65" s="157">
        <v>33136858.300000001</v>
      </c>
      <c r="E65" s="157">
        <v>30994832.050000001</v>
      </c>
      <c r="F65" s="157">
        <v>14254484.370000001</v>
      </c>
      <c r="G65" s="157">
        <v>0</v>
      </c>
      <c r="H65" s="157">
        <v>0</v>
      </c>
      <c r="I65" s="157">
        <v>0</v>
      </c>
      <c r="J65" s="157">
        <v>0</v>
      </c>
      <c r="K65" s="157">
        <v>0</v>
      </c>
      <c r="L65" s="157">
        <v>0</v>
      </c>
      <c r="M65" s="157">
        <v>0</v>
      </c>
      <c r="N65" s="157">
        <v>0</v>
      </c>
      <c r="O65" s="157">
        <v>0</v>
      </c>
      <c r="P65" s="157">
        <v>78386174.719999999</v>
      </c>
      <c r="Q65" s="204">
        <v>98789.092008241016</v>
      </c>
    </row>
    <row r="66" spans="2:17" s="209" customFormat="1">
      <c r="B66" s="212" t="s">
        <v>10</v>
      </c>
      <c r="C66" s="158" t="s">
        <v>75</v>
      </c>
      <c r="D66" s="158">
        <v>130756721.55000001</v>
      </c>
      <c r="E66" s="158">
        <v>124090707.72000001</v>
      </c>
      <c r="F66" s="158">
        <v>65995706.56000001</v>
      </c>
      <c r="G66" s="158">
        <v>0</v>
      </c>
      <c r="H66" s="158">
        <v>0</v>
      </c>
      <c r="I66" s="158">
        <v>0</v>
      </c>
      <c r="J66" s="158">
        <v>0</v>
      </c>
      <c r="K66" s="158">
        <v>0</v>
      </c>
      <c r="L66" s="158">
        <v>0</v>
      </c>
      <c r="M66" s="158">
        <v>0</v>
      </c>
      <c r="N66" s="158">
        <v>0</v>
      </c>
      <c r="O66" s="158">
        <v>0</v>
      </c>
      <c r="P66" s="159">
        <v>320843135.83000004</v>
      </c>
      <c r="Q66" s="205">
        <v>403674.31676713657</v>
      </c>
    </row>
    <row r="67" spans="2:17">
      <c r="B67" s="83" t="s">
        <v>0</v>
      </c>
      <c r="C67" s="53"/>
      <c r="D67" s="53">
        <v>1655952774.8400004</v>
      </c>
      <c r="E67" s="53">
        <v>1677201540.7</v>
      </c>
      <c r="F67" s="53">
        <v>738078362.7700001</v>
      </c>
      <c r="G67" s="53"/>
      <c r="H67" s="53"/>
      <c r="I67" s="53"/>
      <c r="J67" s="53"/>
      <c r="K67" s="53"/>
      <c r="L67" s="53"/>
      <c r="M67" s="53"/>
      <c r="N67" s="53"/>
      <c r="O67" s="53"/>
      <c r="P67" s="53">
        <v>4071232678.3099999</v>
      </c>
      <c r="Q67" s="84">
        <v>5128557.4840885894</v>
      </c>
    </row>
    <row r="68" spans="2:17">
      <c r="B68" s="83" t="s">
        <v>5</v>
      </c>
      <c r="C68" s="53"/>
      <c r="D68" s="53">
        <v>2143212.0298194531</v>
      </c>
      <c r="E68" s="53">
        <v>2106031.7194053093</v>
      </c>
      <c r="F68" s="53">
        <v>879313.73486382817</v>
      </c>
      <c r="G68" s="53"/>
      <c r="H68" s="53"/>
      <c r="I68" s="53"/>
      <c r="J68" s="53"/>
      <c r="K68" s="53"/>
      <c r="L68" s="53"/>
      <c r="M68" s="53"/>
      <c r="N68" s="53"/>
      <c r="O68" s="53"/>
      <c r="P68" s="53">
        <v>5128557.4840885904</v>
      </c>
      <c r="Q68" s="84"/>
    </row>
    <row r="69" spans="2:17">
      <c r="B69" s="83" t="s">
        <v>15</v>
      </c>
      <c r="C69" s="53"/>
      <c r="D69" s="134">
        <v>772.65</v>
      </c>
      <c r="E69" s="134">
        <v>796.38</v>
      </c>
      <c r="F69" s="134">
        <v>839.38</v>
      </c>
      <c r="G69" s="134"/>
      <c r="H69" s="134"/>
      <c r="I69" s="134"/>
      <c r="J69" s="134"/>
      <c r="K69" s="134"/>
      <c r="L69" s="134"/>
      <c r="M69" s="134"/>
      <c r="N69" s="134"/>
      <c r="O69" s="134"/>
      <c r="P69" s="134"/>
      <c r="Q69" s="84"/>
    </row>
    <row r="70" spans="2:17" s="137" customFormat="1" ht="30" customHeight="1">
      <c r="B70" s="141"/>
      <c r="C70" s="141"/>
      <c r="D70" s="141"/>
      <c r="E70" s="141"/>
      <c r="F70" s="141"/>
      <c r="G70" s="141"/>
      <c r="H70" s="141"/>
      <c r="I70" s="141"/>
      <c r="J70" s="141"/>
      <c r="K70" s="141"/>
      <c r="L70" s="141"/>
      <c r="M70" s="141"/>
      <c r="N70" s="141"/>
      <c r="O70" s="141"/>
      <c r="P70" s="141"/>
      <c r="Q70" s="141"/>
    </row>
    <row r="71" spans="2:17" ht="15" customHeight="1">
      <c r="B71" s="331" t="s">
        <v>155</v>
      </c>
      <c r="C71" s="332"/>
      <c r="D71" s="332"/>
      <c r="E71" s="332"/>
      <c r="F71" s="332"/>
      <c r="G71" s="332"/>
      <c r="H71" s="332"/>
      <c r="I71" s="332"/>
      <c r="J71" s="332"/>
      <c r="K71" s="332"/>
      <c r="L71" s="332"/>
      <c r="M71" s="332"/>
      <c r="N71" s="332"/>
      <c r="O71" s="332"/>
      <c r="P71" s="332"/>
      <c r="Q71" s="333"/>
    </row>
    <row r="72" spans="2:17">
      <c r="B72" s="62" t="s">
        <v>6</v>
      </c>
      <c r="C72" s="29" t="s">
        <v>58</v>
      </c>
      <c r="D72" s="29" t="s">
        <v>19</v>
      </c>
      <c r="E72" s="29" t="s">
        <v>20</v>
      </c>
      <c r="F72" s="29" t="s">
        <v>21</v>
      </c>
      <c r="G72" s="29" t="s">
        <v>22</v>
      </c>
      <c r="H72" s="29" t="s">
        <v>23</v>
      </c>
      <c r="I72" s="29" t="s">
        <v>24</v>
      </c>
      <c r="J72" s="29" t="s">
        <v>25</v>
      </c>
      <c r="K72" s="29" t="s">
        <v>26</v>
      </c>
      <c r="L72" s="29" t="s">
        <v>27</v>
      </c>
      <c r="M72" s="29" t="s">
        <v>46</v>
      </c>
      <c r="N72" s="116" t="s">
        <v>47</v>
      </c>
      <c r="O72" s="116" t="s">
        <v>48</v>
      </c>
      <c r="P72" s="29" t="s">
        <v>156</v>
      </c>
      <c r="Q72" s="63" t="s">
        <v>157</v>
      </c>
    </row>
    <row r="73" spans="2:17">
      <c r="B73" s="331" t="s">
        <v>171</v>
      </c>
      <c r="C73" s="332"/>
      <c r="D73" s="332"/>
      <c r="E73" s="332"/>
      <c r="F73" s="332"/>
      <c r="G73" s="332"/>
      <c r="H73" s="332"/>
      <c r="I73" s="332"/>
      <c r="J73" s="332"/>
      <c r="K73" s="332"/>
      <c r="L73" s="332"/>
      <c r="M73" s="332"/>
      <c r="N73" s="332"/>
      <c r="O73" s="332"/>
      <c r="P73" s="332"/>
      <c r="Q73" s="333"/>
    </row>
    <row r="74" spans="2:17">
      <c r="B74" s="168" t="s">
        <v>183</v>
      </c>
      <c r="C74" s="156" t="s">
        <v>130</v>
      </c>
      <c r="D74" s="156">
        <v>28302.26427399672</v>
      </c>
      <c r="E74" s="156">
        <v>26688.347234332941</v>
      </c>
      <c r="F74" s="156">
        <v>29564.131139489193</v>
      </c>
      <c r="G74" s="156" t="s">
        <v>179</v>
      </c>
      <c r="H74" s="156" t="s">
        <v>179</v>
      </c>
      <c r="I74" s="156" t="s">
        <v>179</v>
      </c>
      <c r="J74" s="156" t="s">
        <v>179</v>
      </c>
      <c r="K74" s="156" t="s">
        <v>179</v>
      </c>
      <c r="L74" s="156" t="s">
        <v>179</v>
      </c>
      <c r="M74" s="156" t="s">
        <v>179</v>
      </c>
      <c r="N74" s="156" t="s">
        <v>179</v>
      </c>
      <c r="O74" s="156" t="s">
        <v>179</v>
      </c>
      <c r="P74" s="156">
        <v>27819.331941510965</v>
      </c>
      <c r="Q74" s="213">
        <v>35.060900880351753</v>
      </c>
    </row>
    <row r="75" spans="2:17" s="209" customFormat="1">
      <c r="B75" s="167" t="s">
        <v>125</v>
      </c>
      <c r="C75" s="154" t="s">
        <v>62</v>
      </c>
      <c r="D75" s="154">
        <v>59666.576809714687</v>
      </c>
      <c r="E75" s="154">
        <v>56700.323416124316</v>
      </c>
      <c r="F75" s="154">
        <v>64559.598261578161</v>
      </c>
      <c r="G75" s="154" t="s">
        <v>179</v>
      </c>
      <c r="H75" s="154" t="s">
        <v>179</v>
      </c>
      <c r="I75" s="154" t="s">
        <v>179</v>
      </c>
      <c r="J75" s="154" t="s">
        <v>179</v>
      </c>
      <c r="K75" s="154" t="s">
        <v>179</v>
      </c>
      <c r="L75" s="154" t="s">
        <v>179</v>
      </c>
      <c r="M75" s="154" t="s">
        <v>179</v>
      </c>
      <c r="N75" s="154" t="s">
        <v>179</v>
      </c>
      <c r="O75" s="154" t="s">
        <v>179</v>
      </c>
      <c r="P75" s="154">
        <v>59447.241360924207</v>
      </c>
      <c r="Q75" s="154">
        <v>74.861561617068915</v>
      </c>
    </row>
    <row r="76" spans="2:17" s="209" customFormat="1">
      <c r="B76" s="168" t="s">
        <v>1</v>
      </c>
      <c r="C76" s="156" t="s">
        <v>63</v>
      </c>
      <c r="D76" s="156">
        <v>52544.315965353155</v>
      </c>
      <c r="E76" s="156">
        <v>52190.004497242255</v>
      </c>
      <c r="F76" s="156">
        <v>63987.83368132585</v>
      </c>
      <c r="G76" s="156" t="s">
        <v>179</v>
      </c>
      <c r="H76" s="156" t="s">
        <v>179</v>
      </c>
      <c r="I76" s="156" t="s">
        <v>179</v>
      </c>
      <c r="J76" s="156" t="s">
        <v>179</v>
      </c>
      <c r="K76" s="156" t="s">
        <v>179</v>
      </c>
      <c r="L76" s="156" t="s">
        <v>179</v>
      </c>
      <c r="M76" s="156" t="s">
        <v>179</v>
      </c>
      <c r="N76" s="156" t="s">
        <v>179</v>
      </c>
      <c r="O76" s="156" t="s">
        <v>179</v>
      </c>
      <c r="P76" s="156">
        <v>54393.132142086797</v>
      </c>
      <c r="Q76" s="213">
        <v>68.444822805824231</v>
      </c>
    </row>
    <row r="77" spans="2:17" s="209" customFormat="1">
      <c r="B77" s="169" t="s">
        <v>49</v>
      </c>
      <c r="C77" s="154" t="s">
        <v>64</v>
      </c>
      <c r="D77" s="154">
        <v>49663.819293621505</v>
      </c>
      <c r="E77" s="154">
        <v>45781.221729936566</v>
      </c>
      <c r="F77" s="154">
        <v>58741.113701725553</v>
      </c>
      <c r="G77" s="154" t="s">
        <v>179</v>
      </c>
      <c r="H77" s="154" t="s">
        <v>179</v>
      </c>
      <c r="I77" s="154" t="s">
        <v>179</v>
      </c>
      <c r="J77" s="154" t="s">
        <v>179</v>
      </c>
      <c r="K77" s="154" t="s">
        <v>179</v>
      </c>
      <c r="L77" s="154" t="s">
        <v>179</v>
      </c>
      <c r="M77" s="154" t="s">
        <v>179</v>
      </c>
      <c r="N77" s="154" t="s">
        <v>179</v>
      </c>
      <c r="O77" s="154" t="s">
        <v>179</v>
      </c>
      <c r="P77" s="155">
        <v>49895.667126503045</v>
      </c>
      <c r="Q77" s="214">
        <v>62.643711592267096</v>
      </c>
    </row>
    <row r="78" spans="2:17" s="209" customFormat="1">
      <c r="B78" s="168" t="s">
        <v>152</v>
      </c>
      <c r="C78" s="156" t="s">
        <v>153</v>
      </c>
      <c r="D78" s="156">
        <v>33142.862467644518</v>
      </c>
      <c r="E78" s="156">
        <v>36122.599313975748</v>
      </c>
      <c r="F78" s="156">
        <v>43169.725376128386</v>
      </c>
      <c r="G78" s="156" t="s">
        <v>179</v>
      </c>
      <c r="H78" s="156" t="s">
        <v>179</v>
      </c>
      <c r="I78" s="156" t="s">
        <v>179</v>
      </c>
      <c r="J78" s="156" t="s">
        <v>179</v>
      </c>
      <c r="K78" s="156" t="s">
        <v>179</v>
      </c>
      <c r="L78" s="156" t="s">
        <v>179</v>
      </c>
      <c r="M78" s="156" t="s">
        <v>179</v>
      </c>
      <c r="N78" s="156" t="s">
        <v>179</v>
      </c>
      <c r="O78" s="156" t="s">
        <v>179</v>
      </c>
      <c r="P78" s="156">
        <v>36143.030538284496</v>
      </c>
      <c r="Q78" s="213">
        <v>45.417497425855125</v>
      </c>
    </row>
    <row r="79" spans="2:17" s="209" customFormat="1">
      <c r="B79" s="167" t="s">
        <v>18</v>
      </c>
      <c r="C79" s="154" t="s">
        <v>65</v>
      </c>
      <c r="D79" s="154">
        <v>43072.044901866924</v>
      </c>
      <c r="E79" s="154">
        <v>37782.335445625511</v>
      </c>
      <c r="F79" s="154">
        <v>42803.301311634685</v>
      </c>
      <c r="G79" s="154" t="s">
        <v>179</v>
      </c>
      <c r="H79" s="154" t="s">
        <v>179</v>
      </c>
      <c r="I79" s="154" t="s">
        <v>179</v>
      </c>
      <c r="J79" s="154" t="s">
        <v>179</v>
      </c>
      <c r="K79" s="154" t="s">
        <v>179</v>
      </c>
      <c r="L79" s="154" t="s">
        <v>179</v>
      </c>
      <c r="M79" s="154" t="s">
        <v>179</v>
      </c>
      <c r="N79" s="154" t="s">
        <v>179</v>
      </c>
      <c r="O79" s="154" t="s">
        <v>179</v>
      </c>
      <c r="P79" s="155">
        <v>40616.104172887426</v>
      </c>
      <c r="Q79" s="214">
        <v>51.225389786896237</v>
      </c>
    </row>
    <row r="80" spans="2:17" s="209" customFormat="1">
      <c r="B80" s="168" t="s">
        <v>76</v>
      </c>
      <c r="C80" s="156" t="s">
        <v>66</v>
      </c>
      <c r="D80" s="156">
        <v>98587.451678186684</v>
      </c>
      <c r="E80" s="156">
        <v>98360.161937602621</v>
      </c>
      <c r="F80" s="156">
        <v>134849.5886951763</v>
      </c>
      <c r="G80" s="156" t="s">
        <v>179</v>
      </c>
      <c r="H80" s="156" t="s">
        <v>179</v>
      </c>
      <c r="I80" s="156" t="s">
        <v>179</v>
      </c>
      <c r="J80" s="156" t="s">
        <v>179</v>
      </c>
      <c r="K80" s="156" t="s">
        <v>179</v>
      </c>
      <c r="L80" s="156" t="s">
        <v>179</v>
      </c>
      <c r="M80" s="156" t="s">
        <v>179</v>
      </c>
      <c r="N80" s="156" t="s">
        <v>179</v>
      </c>
      <c r="O80" s="156" t="s">
        <v>179</v>
      </c>
      <c r="P80" s="156">
        <v>104650.53667113418</v>
      </c>
      <c r="Q80" s="213">
        <v>131.55587725517847</v>
      </c>
    </row>
    <row r="81" spans="2:17" s="209" customFormat="1">
      <c r="B81" s="167" t="s">
        <v>126</v>
      </c>
      <c r="C81" s="154" t="s">
        <v>67</v>
      </c>
      <c r="D81" s="154">
        <v>104887.68885712342</v>
      </c>
      <c r="E81" s="154">
        <v>98158.824658632322</v>
      </c>
      <c r="F81" s="154">
        <v>114573.85770935386</v>
      </c>
      <c r="G81" s="154" t="s">
        <v>179</v>
      </c>
      <c r="H81" s="154" t="s">
        <v>179</v>
      </c>
      <c r="I81" s="154" t="s">
        <v>179</v>
      </c>
      <c r="J81" s="154" t="s">
        <v>179</v>
      </c>
      <c r="K81" s="154" t="s">
        <v>179</v>
      </c>
      <c r="L81" s="154" t="s">
        <v>179</v>
      </c>
      <c r="M81" s="154" t="s">
        <v>179</v>
      </c>
      <c r="N81" s="154" t="s">
        <v>179</v>
      </c>
      <c r="O81" s="154" t="s">
        <v>179</v>
      </c>
      <c r="P81" s="155">
        <v>103771.76656808099</v>
      </c>
      <c r="Q81" s="214">
        <v>130.73634361612625</v>
      </c>
    </row>
    <row r="82" spans="2:17" s="209" customFormat="1">
      <c r="B82" s="168" t="s">
        <v>2</v>
      </c>
      <c r="C82" s="156" t="s">
        <v>68</v>
      </c>
      <c r="D82" s="156">
        <v>81079.073824599225</v>
      </c>
      <c r="E82" s="156">
        <v>59784.950073421438</v>
      </c>
      <c r="F82" s="156">
        <v>87607.110461034405</v>
      </c>
      <c r="G82" s="156" t="s">
        <v>179</v>
      </c>
      <c r="H82" s="156" t="s">
        <v>179</v>
      </c>
      <c r="I82" s="156" t="s">
        <v>179</v>
      </c>
      <c r="J82" s="156" t="s">
        <v>179</v>
      </c>
      <c r="K82" s="156" t="s">
        <v>179</v>
      </c>
      <c r="L82" s="156" t="s">
        <v>179</v>
      </c>
      <c r="M82" s="156" t="s">
        <v>179</v>
      </c>
      <c r="N82" s="156" t="s">
        <v>179</v>
      </c>
      <c r="O82" s="156" t="s">
        <v>179</v>
      </c>
      <c r="P82" s="156">
        <v>73724.469498691367</v>
      </c>
      <c r="Q82" s="213">
        <v>92.530703405328239</v>
      </c>
    </row>
    <row r="83" spans="2:17" s="209" customFormat="1">
      <c r="B83" s="182" t="s">
        <v>3</v>
      </c>
      <c r="C83" s="157" t="s">
        <v>69</v>
      </c>
      <c r="D83" s="157">
        <v>61431.04556609405</v>
      </c>
      <c r="E83" s="157">
        <v>58733.432002596557</v>
      </c>
      <c r="F83" s="157">
        <v>64474.753380364491</v>
      </c>
      <c r="G83" s="157" t="s">
        <v>179</v>
      </c>
      <c r="H83" s="157" t="s">
        <v>179</v>
      </c>
      <c r="I83" s="157" t="s">
        <v>179</v>
      </c>
      <c r="J83" s="157" t="s">
        <v>179</v>
      </c>
      <c r="K83" s="157" t="s">
        <v>179</v>
      </c>
      <c r="L83" s="157" t="s">
        <v>179</v>
      </c>
      <c r="M83" s="157" t="s">
        <v>179</v>
      </c>
      <c r="N83" s="157" t="s">
        <v>179</v>
      </c>
      <c r="O83" s="157" t="s">
        <v>179</v>
      </c>
      <c r="P83" s="157">
        <v>60871.92554846323</v>
      </c>
      <c r="Q83" s="215">
        <v>76.636919347637473</v>
      </c>
    </row>
    <row r="84" spans="2:17" s="209" customFormat="1">
      <c r="B84" s="185" t="s">
        <v>186</v>
      </c>
      <c r="C84" s="158" t="s">
        <v>187</v>
      </c>
      <c r="D84" s="158">
        <v>35867.601116310536</v>
      </c>
      <c r="E84" s="158">
        <v>30083.014837419763</v>
      </c>
      <c r="F84" s="158">
        <v>45107.898513098888</v>
      </c>
      <c r="G84" s="158" t="s">
        <v>179</v>
      </c>
      <c r="H84" s="158" t="s">
        <v>179</v>
      </c>
      <c r="I84" s="158" t="s">
        <v>179</v>
      </c>
      <c r="J84" s="158" t="s">
        <v>179</v>
      </c>
      <c r="K84" s="158" t="s">
        <v>179</v>
      </c>
      <c r="L84" s="158" t="s">
        <v>179</v>
      </c>
      <c r="M84" s="158" t="s">
        <v>179</v>
      </c>
      <c r="N84" s="158" t="s">
        <v>179</v>
      </c>
      <c r="O84" s="158" t="s">
        <v>179</v>
      </c>
      <c r="P84" s="159">
        <v>35167.873874870071</v>
      </c>
      <c r="Q84" s="216">
        <v>44.158472286329491</v>
      </c>
    </row>
    <row r="85" spans="2:17" s="209" customFormat="1">
      <c r="B85" s="182" t="s">
        <v>127</v>
      </c>
      <c r="C85" s="157" t="s">
        <v>70</v>
      </c>
      <c r="D85" s="157">
        <v>54729.874986160539</v>
      </c>
      <c r="E85" s="157">
        <v>50201.407131802334</v>
      </c>
      <c r="F85" s="157">
        <v>56802.074010889293</v>
      </c>
      <c r="G85" s="157" t="s">
        <v>179</v>
      </c>
      <c r="H85" s="157" t="s">
        <v>179</v>
      </c>
      <c r="I85" s="157" t="s">
        <v>179</v>
      </c>
      <c r="J85" s="157" t="s">
        <v>179</v>
      </c>
      <c r="K85" s="157" t="s">
        <v>179</v>
      </c>
      <c r="L85" s="157" t="s">
        <v>179</v>
      </c>
      <c r="M85" s="157" t="s">
        <v>179</v>
      </c>
      <c r="N85" s="157" t="s">
        <v>179</v>
      </c>
      <c r="O85" s="157" t="s">
        <v>179</v>
      </c>
      <c r="P85" s="157">
        <v>53226.834957542233</v>
      </c>
      <c r="Q85" s="215">
        <v>67.047828836876178</v>
      </c>
    </row>
    <row r="86" spans="2:17" s="209" customFormat="1">
      <c r="B86" s="185" t="s">
        <v>7</v>
      </c>
      <c r="C86" s="158" t="s">
        <v>71</v>
      </c>
      <c r="D86" s="158">
        <v>42865.201503324657</v>
      </c>
      <c r="E86" s="158">
        <v>36153.584841729826</v>
      </c>
      <c r="F86" s="158">
        <v>53407.574967686342</v>
      </c>
      <c r="G86" s="158" t="s">
        <v>179</v>
      </c>
      <c r="H86" s="158" t="s">
        <v>179</v>
      </c>
      <c r="I86" s="158" t="s">
        <v>179</v>
      </c>
      <c r="J86" s="158" t="s">
        <v>179</v>
      </c>
      <c r="K86" s="158" t="s">
        <v>179</v>
      </c>
      <c r="L86" s="158" t="s">
        <v>179</v>
      </c>
      <c r="M86" s="158" t="s">
        <v>179</v>
      </c>
      <c r="N86" s="158" t="s">
        <v>179</v>
      </c>
      <c r="O86" s="158" t="s">
        <v>179</v>
      </c>
      <c r="P86" s="159">
        <v>41861.424601661965</v>
      </c>
      <c r="Q86" s="216">
        <v>52.610627668483438</v>
      </c>
    </row>
    <row r="87" spans="2:17" s="209" customFormat="1">
      <c r="B87" s="182" t="s">
        <v>8</v>
      </c>
      <c r="C87" s="157" t="s">
        <v>72</v>
      </c>
      <c r="D87" s="157">
        <v>51966.476973778481</v>
      </c>
      <c r="E87" s="157">
        <v>53048.055987894506</v>
      </c>
      <c r="F87" s="157">
        <v>49529.808758513565</v>
      </c>
      <c r="G87" s="157" t="s">
        <v>179</v>
      </c>
      <c r="H87" s="157" t="s">
        <v>179</v>
      </c>
      <c r="I87" s="157" t="s">
        <v>179</v>
      </c>
      <c r="J87" s="157" t="s">
        <v>179</v>
      </c>
      <c r="K87" s="157" t="s">
        <v>179</v>
      </c>
      <c r="L87" s="157" t="s">
        <v>179</v>
      </c>
      <c r="M87" s="157" t="s">
        <v>179</v>
      </c>
      <c r="N87" s="157" t="s">
        <v>179</v>
      </c>
      <c r="O87" s="157" t="s">
        <v>179</v>
      </c>
      <c r="P87" s="157">
        <v>51897.902779265605</v>
      </c>
      <c r="Q87" s="215">
        <v>65.364895054405991</v>
      </c>
    </row>
    <row r="88" spans="2:17" s="209" customFormat="1">
      <c r="B88" s="212" t="s">
        <v>9</v>
      </c>
      <c r="C88" s="158" t="s">
        <v>73</v>
      </c>
      <c r="D88" s="158">
        <v>57418.411492499363</v>
      </c>
      <c r="E88" s="158">
        <v>50175.140499704568</v>
      </c>
      <c r="F88" s="158">
        <v>52815.397592778332</v>
      </c>
      <c r="G88" s="158" t="s">
        <v>179</v>
      </c>
      <c r="H88" s="158" t="s">
        <v>179</v>
      </c>
      <c r="I88" s="158" t="s">
        <v>179</v>
      </c>
      <c r="J88" s="158" t="s">
        <v>179</v>
      </c>
      <c r="K88" s="158" t="s">
        <v>179</v>
      </c>
      <c r="L88" s="158" t="s">
        <v>179</v>
      </c>
      <c r="M88" s="158" t="s">
        <v>179</v>
      </c>
      <c r="N88" s="158" t="s">
        <v>179</v>
      </c>
      <c r="O88" s="158" t="s">
        <v>179</v>
      </c>
      <c r="P88" s="159">
        <v>53339.690506103623</v>
      </c>
      <c r="Q88" s="216">
        <v>67.159066928797344</v>
      </c>
    </row>
    <row r="89" spans="2:17" s="209" customFormat="1">
      <c r="B89" s="182" t="s">
        <v>128</v>
      </c>
      <c r="C89" s="157" t="s">
        <v>74</v>
      </c>
      <c r="D89" s="157">
        <v>47916.412133493759</v>
      </c>
      <c r="E89" s="157">
        <v>48026.40532808868</v>
      </c>
      <c r="F89" s="157">
        <v>55615.534777344277</v>
      </c>
      <c r="G89" s="157" t="s">
        <v>179</v>
      </c>
      <c r="H89" s="157" t="s">
        <v>179</v>
      </c>
      <c r="I89" s="157" t="s">
        <v>179</v>
      </c>
      <c r="J89" s="157" t="s">
        <v>179</v>
      </c>
      <c r="K89" s="157" t="s">
        <v>179</v>
      </c>
      <c r="L89" s="157" t="s">
        <v>179</v>
      </c>
      <c r="M89" s="157" t="s">
        <v>179</v>
      </c>
      <c r="N89" s="157" t="s">
        <v>179</v>
      </c>
      <c r="O89" s="157" t="s">
        <v>179</v>
      </c>
      <c r="P89" s="157">
        <v>49393.130240231985</v>
      </c>
      <c r="Q89" s="215">
        <v>62.086765118985525</v>
      </c>
    </row>
    <row r="90" spans="2:17" s="209" customFormat="1">
      <c r="B90" s="212" t="s">
        <v>90</v>
      </c>
      <c r="C90" s="158" t="s">
        <v>91</v>
      </c>
      <c r="D90" s="158">
        <v>44170.47322161022</v>
      </c>
      <c r="E90" s="158">
        <v>52040.056255493699</v>
      </c>
      <c r="F90" s="158">
        <v>58347.779429250892</v>
      </c>
      <c r="G90" s="158" t="s">
        <v>179</v>
      </c>
      <c r="H90" s="158" t="s">
        <v>179</v>
      </c>
      <c r="I90" s="158" t="s">
        <v>179</v>
      </c>
      <c r="J90" s="158" t="s">
        <v>179</v>
      </c>
      <c r="K90" s="158" t="s">
        <v>179</v>
      </c>
      <c r="L90" s="158" t="s">
        <v>179</v>
      </c>
      <c r="M90" s="158" t="s">
        <v>179</v>
      </c>
      <c r="N90" s="158" t="s">
        <v>179</v>
      </c>
      <c r="O90" s="158" t="s">
        <v>179</v>
      </c>
      <c r="P90" s="159">
        <v>49965.066588362846</v>
      </c>
      <c r="Q90" s="216">
        <v>62.826487286426072</v>
      </c>
    </row>
    <row r="91" spans="2:17" s="209" customFormat="1">
      <c r="B91" s="182" t="s">
        <v>88</v>
      </c>
      <c r="C91" s="157" t="s">
        <v>89</v>
      </c>
      <c r="D91" s="157">
        <v>39542.295907660024</v>
      </c>
      <c r="E91" s="157">
        <v>46574.218753509267</v>
      </c>
      <c r="F91" s="157">
        <v>53563.065585851145</v>
      </c>
      <c r="G91" s="157" t="s">
        <v>179</v>
      </c>
      <c r="H91" s="157" t="s">
        <v>179</v>
      </c>
      <c r="I91" s="157" t="s">
        <v>179</v>
      </c>
      <c r="J91" s="157" t="s">
        <v>179</v>
      </c>
      <c r="K91" s="157" t="s">
        <v>179</v>
      </c>
      <c r="L91" s="157" t="s">
        <v>179</v>
      </c>
      <c r="M91" s="157" t="s">
        <v>179</v>
      </c>
      <c r="N91" s="157" t="s">
        <v>179</v>
      </c>
      <c r="O91" s="157" t="s">
        <v>179</v>
      </c>
      <c r="P91" s="157">
        <v>44860.781036168133</v>
      </c>
      <c r="Q91" s="215">
        <v>56.353360202757834</v>
      </c>
    </row>
    <row r="92" spans="2:17" s="209" customFormat="1">
      <c r="B92" s="212" t="s">
        <v>10</v>
      </c>
      <c r="C92" s="158" t="s">
        <v>75</v>
      </c>
      <c r="D92" s="158">
        <v>42930.874936843502</v>
      </c>
      <c r="E92" s="158">
        <v>42398.097918770334</v>
      </c>
      <c r="F92" s="158">
        <v>46114.596827249574</v>
      </c>
      <c r="G92" s="158" t="s">
        <v>179</v>
      </c>
      <c r="H92" s="158" t="s">
        <v>179</v>
      </c>
      <c r="I92" s="158" t="s">
        <v>179</v>
      </c>
      <c r="J92" s="158" t="s">
        <v>179</v>
      </c>
      <c r="K92" s="158" t="s">
        <v>179</v>
      </c>
      <c r="L92" s="158" t="s">
        <v>179</v>
      </c>
      <c r="M92" s="158" t="s">
        <v>179</v>
      </c>
      <c r="N92" s="158" t="s">
        <v>179</v>
      </c>
      <c r="O92" s="158" t="s">
        <v>179</v>
      </c>
      <c r="P92" s="159">
        <v>43376.151783290807</v>
      </c>
      <c r="Q92" s="216">
        <v>54.535590468240621</v>
      </c>
    </row>
    <row r="93" spans="2:17">
      <c r="B93" s="83" t="s">
        <v>158</v>
      </c>
      <c r="C93" s="53"/>
      <c r="D93" s="53">
        <v>60722.329371078689</v>
      </c>
      <c r="E93" s="53">
        <v>57152.597625915703</v>
      </c>
      <c r="F93" s="53">
        <v>66986.888913663293</v>
      </c>
      <c r="G93" s="53" t="s">
        <v>179</v>
      </c>
      <c r="H93" s="53" t="s">
        <v>179</v>
      </c>
      <c r="I93" s="53" t="s">
        <v>179</v>
      </c>
      <c r="J93" s="53" t="s">
        <v>179</v>
      </c>
      <c r="K93" s="53" t="s">
        <v>179</v>
      </c>
      <c r="L93" s="53" t="s">
        <v>179</v>
      </c>
      <c r="M93" s="53" t="s">
        <v>179</v>
      </c>
      <c r="N93" s="53" t="s">
        <v>179</v>
      </c>
      <c r="O93" s="53" t="s">
        <v>179</v>
      </c>
      <c r="P93" s="53">
        <v>60380.441993147433</v>
      </c>
      <c r="Q93" s="135">
        <v>75.995674811360686</v>
      </c>
    </row>
    <row r="94" spans="2:17">
      <c r="B94" s="83" t="s">
        <v>159</v>
      </c>
      <c r="C94" s="136"/>
      <c r="D94" s="136">
        <v>78.589696979329176</v>
      </c>
      <c r="E94" s="136">
        <v>71.76548585589255</v>
      </c>
      <c r="F94" s="136">
        <v>79.805200164005925</v>
      </c>
      <c r="G94" s="136" t="s">
        <v>179</v>
      </c>
      <c r="H94" s="136" t="s">
        <v>179</v>
      </c>
      <c r="I94" s="136" t="s">
        <v>179</v>
      </c>
      <c r="J94" s="136" t="s">
        <v>179</v>
      </c>
      <c r="K94" s="136" t="s">
        <v>179</v>
      </c>
      <c r="L94" s="136" t="s">
        <v>179</v>
      </c>
      <c r="M94" s="136" t="s">
        <v>179</v>
      </c>
      <c r="N94" s="136" t="s">
        <v>179</v>
      </c>
      <c r="O94" s="136" t="s">
        <v>179</v>
      </c>
      <c r="P94" s="136">
        <v>75.995674811360686</v>
      </c>
      <c r="Q94" s="84" t="s">
        <v>179</v>
      </c>
    </row>
    <row r="95" spans="2:17">
      <c r="B95" s="85" t="s">
        <v>15</v>
      </c>
      <c r="C95" s="86"/>
      <c r="D95" s="86">
        <v>772.65</v>
      </c>
      <c r="E95" s="86">
        <v>796.38</v>
      </c>
      <c r="F95" s="86">
        <v>839.38</v>
      </c>
      <c r="G95" s="86"/>
      <c r="H95" s="86"/>
      <c r="I95" s="86"/>
      <c r="J95" s="86"/>
      <c r="K95" s="86"/>
      <c r="L95" s="86"/>
      <c r="M95" s="86"/>
      <c r="N95" s="86"/>
      <c r="O95" s="86"/>
      <c r="P95" s="86"/>
      <c r="Q95" s="112"/>
    </row>
    <row r="97" spans="2:16">
      <c r="B97" s="322" t="s">
        <v>199</v>
      </c>
      <c r="C97" s="322"/>
      <c r="D97" s="322"/>
      <c r="E97" s="322"/>
      <c r="F97" s="322"/>
      <c r="G97" s="322"/>
      <c r="H97" s="322"/>
      <c r="I97" s="322"/>
      <c r="J97" s="322"/>
      <c r="K97" s="322"/>
      <c r="L97" s="322"/>
      <c r="M97" s="322"/>
      <c r="N97" s="322"/>
      <c r="O97" s="322"/>
      <c r="P97" s="322"/>
    </row>
    <row r="98" spans="2:16">
      <c r="B98" s="322"/>
      <c r="C98" s="322"/>
      <c r="D98" s="322"/>
      <c r="E98" s="322"/>
      <c r="F98" s="322"/>
      <c r="G98" s="322"/>
      <c r="H98" s="322"/>
      <c r="I98" s="322"/>
      <c r="J98" s="322"/>
      <c r="K98" s="322"/>
      <c r="L98" s="322"/>
      <c r="M98" s="322"/>
      <c r="N98" s="322"/>
      <c r="O98" s="322"/>
      <c r="P98" s="322"/>
    </row>
    <row r="99" spans="2:16" ht="72" customHeight="1">
      <c r="B99" s="322"/>
      <c r="C99" s="322"/>
      <c r="D99" s="322"/>
      <c r="E99" s="322"/>
      <c r="F99" s="322"/>
      <c r="G99" s="322"/>
      <c r="H99" s="322"/>
      <c r="I99" s="322"/>
      <c r="J99" s="322"/>
      <c r="K99" s="322"/>
      <c r="L99" s="322"/>
      <c r="M99" s="322"/>
      <c r="N99" s="322"/>
      <c r="O99" s="322"/>
      <c r="P99" s="322"/>
    </row>
  </sheetData>
  <mergeCells count="9">
    <mergeCell ref="B10:P10"/>
    <mergeCell ref="B12:P12"/>
    <mergeCell ref="B33:P33"/>
    <mergeCell ref="B42:P44"/>
    <mergeCell ref="B97:P99"/>
    <mergeCell ref="B71:Q71"/>
    <mergeCell ref="B45:Q45"/>
    <mergeCell ref="B47:Q47"/>
    <mergeCell ref="B73:Q73"/>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6"/>
  <sheetViews>
    <sheetView showGridLines="0" topLeftCell="A20" zoomScaleNormal="100" workbookViewId="0">
      <selection activeCell="K9" sqref="K9"/>
    </sheetView>
  </sheetViews>
  <sheetFormatPr baseColWidth="10" defaultColWidth="11.453125" defaultRowHeight="14"/>
  <cols>
    <col min="1" max="1" width="4.08984375" style="14" customWidth="1"/>
    <col min="2" max="2" width="21.36328125" style="14" customWidth="1"/>
    <col min="3" max="7" width="11.90625" style="14" bestFit="1" customWidth="1"/>
    <col min="8" max="10" width="11" style="14" bestFit="1" customWidth="1"/>
    <col min="11" max="11" width="11.36328125" style="14" bestFit="1" customWidth="1"/>
    <col min="12" max="12" width="11" style="14" bestFit="1" customWidth="1"/>
    <col min="13" max="13" width="12.6328125" style="14" customWidth="1"/>
    <col min="14" max="14" width="12.08984375" style="14" customWidth="1"/>
    <col min="15" max="15" width="12.36328125" style="14" bestFit="1" customWidth="1"/>
    <col min="16" max="16" width="10.453125" style="14" customWidth="1"/>
    <col min="17" max="17" width="10.90625" style="14" customWidth="1"/>
    <col min="18" max="18" width="12.54296875" style="14" bestFit="1" customWidth="1"/>
    <col min="19" max="16384" width="11.453125" style="14"/>
  </cols>
  <sheetData>
    <row r="1" spans="1:17" s="13" customFormat="1" ht="10.5" customHeight="1">
      <c r="A1" s="14"/>
    </row>
    <row r="2" spans="1:17" s="13" customFormat="1" ht="10.5" customHeight="1">
      <c r="A2" s="14"/>
    </row>
    <row r="3" spans="1:17" s="13" customFormat="1" ht="10.5" customHeight="1">
      <c r="A3" s="14"/>
    </row>
    <row r="4" spans="1:17" s="13" customFormat="1" ht="10.5" customHeight="1">
      <c r="A4" s="14"/>
    </row>
    <row r="5" spans="1:17" s="13" customFormat="1" ht="10.5" customHeight="1">
      <c r="A5" s="14"/>
    </row>
    <row r="6" spans="1:17" s="13" customFormat="1" ht="12.75" customHeight="1">
      <c r="A6" s="14"/>
    </row>
    <row r="7" spans="1:17" s="13" customFormat="1" ht="49.5" customHeight="1">
      <c r="A7" s="14"/>
    </row>
    <row r="8" spans="1:17" s="13" customFormat="1" ht="10.25" customHeight="1">
      <c r="A8" s="14"/>
      <c r="B8" s="308" t="s">
        <v>196</v>
      </c>
      <c r="C8" s="309"/>
      <c r="D8" s="309"/>
      <c r="E8" s="309"/>
      <c r="F8" s="309"/>
      <c r="G8" s="309"/>
      <c r="H8" s="309"/>
      <c r="I8" s="309"/>
    </row>
    <row r="9" spans="1:17" s="13" customFormat="1" ht="10.25" customHeight="1">
      <c r="A9" s="14"/>
    </row>
    <row r="10" spans="1:17" s="32" customFormat="1" ht="22.5" customHeight="1">
      <c r="A10" s="31"/>
      <c r="B10" s="311" t="s">
        <v>33</v>
      </c>
      <c r="C10" s="345"/>
      <c r="D10" s="345"/>
      <c r="E10" s="345"/>
      <c r="F10" s="345"/>
      <c r="G10" s="345"/>
      <c r="H10" s="345"/>
      <c r="I10" s="345"/>
      <c r="J10" s="345"/>
      <c r="K10" s="345"/>
      <c r="L10" s="345"/>
      <c r="M10" s="345"/>
      <c r="N10" s="345"/>
      <c r="O10" s="345"/>
      <c r="P10" s="346"/>
      <c r="Q10" s="42"/>
    </row>
    <row r="11" spans="1:17" s="32" customFormat="1" ht="22.5" customHeight="1">
      <c r="A11" s="31"/>
      <c r="B11" s="331" t="s">
        <v>171</v>
      </c>
      <c r="C11" s="332"/>
      <c r="D11" s="332"/>
      <c r="E11" s="332"/>
      <c r="F11" s="332"/>
      <c r="G11" s="332"/>
      <c r="H11" s="332"/>
      <c r="I11" s="332"/>
      <c r="J11" s="332"/>
      <c r="K11" s="332"/>
      <c r="L11" s="332"/>
      <c r="M11" s="332"/>
      <c r="N11" s="332"/>
      <c r="O11" s="332"/>
      <c r="P11" s="333"/>
      <c r="Q11" s="42"/>
    </row>
    <row r="12" spans="1:17" s="32" customFormat="1" ht="11.25" customHeight="1">
      <c r="A12" s="31"/>
      <c r="B12" s="62" t="s">
        <v>12</v>
      </c>
      <c r="C12" s="29" t="s">
        <v>19</v>
      </c>
      <c r="D12" s="29" t="s">
        <v>20</v>
      </c>
      <c r="E12" s="29" t="s">
        <v>21</v>
      </c>
      <c r="F12" s="29" t="s">
        <v>22</v>
      </c>
      <c r="G12" s="88" t="s">
        <v>23</v>
      </c>
      <c r="H12" s="29" t="s">
        <v>24</v>
      </c>
      <c r="I12" s="29" t="s">
        <v>25</v>
      </c>
      <c r="J12" s="29" t="s">
        <v>26</v>
      </c>
      <c r="K12" s="29" t="s">
        <v>27</v>
      </c>
      <c r="L12" s="29" t="s">
        <v>46</v>
      </c>
      <c r="M12" s="116" t="s">
        <v>47</v>
      </c>
      <c r="N12" s="116" t="s">
        <v>48</v>
      </c>
      <c r="O12" s="29" t="s">
        <v>16</v>
      </c>
      <c r="P12" s="63" t="s">
        <v>17</v>
      </c>
      <c r="Q12" s="42"/>
    </row>
    <row r="13" spans="1:17" s="32" customFormat="1" ht="11.25" customHeight="1">
      <c r="A13" s="31"/>
      <c r="B13" s="168" t="s">
        <v>183</v>
      </c>
      <c r="C13" s="156">
        <v>9942034005</v>
      </c>
      <c r="D13" s="156">
        <v>10173434230</v>
      </c>
      <c r="E13" s="156">
        <v>4915309790</v>
      </c>
      <c r="F13" s="156"/>
      <c r="G13" s="156"/>
      <c r="H13" s="156"/>
      <c r="I13" s="156"/>
      <c r="J13" s="156"/>
      <c r="K13" s="156"/>
      <c r="L13" s="156"/>
      <c r="M13" s="156"/>
      <c r="N13" s="156"/>
      <c r="O13" s="156">
        <v>25030778025</v>
      </c>
      <c r="P13" s="205">
        <v>31497927.713146523</v>
      </c>
      <c r="Q13" s="42"/>
    </row>
    <row r="14" spans="1:17" s="219" customFormat="1" ht="9" customHeight="1">
      <c r="A14" s="217"/>
      <c r="B14" s="167" t="s">
        <v>125</v>
      </c>
      <c r="C14" s="154">
        <v>13515223601</v>
      </c>
      <c r="D14" s="154">
        <v>11176532504</v>
      </c>
      <c r="E14" s="154">
        <v>6330860419</v>
      </c>
      <c r="F14" s="154"/>
      <c r="G14" s="154"/>
      <c r="H14" s="154"/>
      <c r="I14" s="154"/>
      <c r="J14" s="154"/>
      <c r="K14" s="154"/>
      <c r="L14" s="154"/>
      <c r="M14" s="154"/>
      <c r="N14" s="154"/>
      <c r="O14" s="154">
        <v>31022616524</v>
      </c>
      <c r="P14" s="248">
        <v>39068514.354086377</v>
      </c>
      <c r="Q14" s="218"/>
    </row>
    <row r="15" spans="1:17" s="219" customFormat="1" ht="9" customHeight="1">
      <c r="A15" s="217"/>
      <c r="B15" s="168" t="s">
        <v>1</v>
      </c>
      <c r="C15" s="156">
        <v>27038039737</v>
      </c>
      <c r="D15" s="156">
        <v>25368411817</v>
      </c>
      <c r="E15" s="156">
        <v>12937410585</v>
      </c>
      <c r="F15" s="156"/>
      <c r="G15" s="156"/>
      <c r="H15" s="156"/>
      <c r="I15" s="156"/>
      <c r="J15" s="156"/>
      <c r="K15" s="156"/>
      <c r="L15" s="156"/>
      <c r="M15" s="156"/>
      <c r="N15" s="156"/>
      <c r="O15" s="156">
        <v>65343862139</v>
      </c>
      <c r="P15" s="205">
        <v>82261616.421286508</v>
      </c>
      <c r="Q15" s="218"/>
    </row>
    <row r="16" spans="1:17" s="219" customFormat="1" ht="9" customHeight="1">
      <c r="A16" s="217"/>
      <c r="B16" s="169" t="s">
        <v>49</v>
      </c>
      <c r="C16" s="154">
        <v>12947824811</v>
      </c>
      <c r="D16" s="154">
        <v>12504624869</v>
      </c>
      <c r="E16" s="154">
        <v>6855534866</v>
      </c>
      <c r="F16" s="154"/>
      <c r="G16" s="154"/>
      <c r="H16" s="154"/>
      <c r="I16" s="154"/>
      <c r="J16" s="154"/>
      <c r="K16" s="154"/>
      <c r="L16" s="154"/>
      <c r="M16" s="154"/>
      <c r="N16" s="154"/>
      <c r="O16" s="155">
        <v>32307984546</v>
      </c>
      <c r="P16" s="211">
        <v>40626895.557609566</v>
      </c>
      <c r="Q16" s="218"/>
    </row>
    <row r="17" spans="1:17" s="219" customFormat="1" ht="9" customHeight="1">
      <c r="A17" s="217"/>
      <c r="B17" s="168" t="s">
        <v>152</v>
      </c>
      <c r="C17" s="156">
        <v>5676420822</v>
      </c>
      <c r="D17" s="156">
        <v>6525559424</v>
      </c>
      <c r="E17" s="156">
        <v>3147497846</v>
      </c>
      <c r="F17" s="156"/>
      <c r="G17" s="156"/>
      <c r="H17" s="156"/>
      <c r="I17" s="156"/>
      <c r="J17" s="156"/>
      <c r="K17" s="156"/>
      <c r="L17" s="156"/>
      <c r="M17" s="156"/>
      <c r="N17" s="156"/>
      <c r="O17" s="156">
        <v>15349478092</v>
      </c>
      <c r="P17" s="205">
        <v>19290507.226909772</v>
      </c>
      <c r="Q17" s="218"/>
    </row>
    <row r="18" spans="1:17" s="219" customFormat="1" ht="9" customHeight="1">
      <c r="A18" s="217"/>
      <c r="B18" s="167" t="s">
        <v>18</v>
      </c>
      <c r="C18" s="154">
        <v>11884211641</v>
      </c>
      <c r="D18" s="154">
        <v>12402285670</v>
      </c>
      <c r="E18" s="154">
        <v>4851516340</v>
      </c>
      <c r="F18" s="154"/>
      <c r="G18" s="154"/>
      <c r="H18" s="154"/>
      <c r="I18" s="154"/>
      <c r="J18" s="154"/>
      <c r="K18" s="154"/>
      <c r="L18" s="154"/>
      <c r="M18" s="154"/>
      <c r="N18" s="154"/>
      <c r="O18" s="155">
        <v>29138013651</v>
      </c>
      <c r="P18" s="211">
        <v>36734313.298989989</v>
      </c>
      <c r="Q18" s="218"/>
    </row>
    <row r="19" spans="1:17" s="219" customFormat="1" ht="9" customHeight="1">
      <c r="A19" s="217"/>
      <c r="B19" s="168" t="s">
        <v>76</v>
      </c>
      <c r="C19" s="156">
        <v>37614870464</v>
      </c>
      <c r="D19" s="156">
        <v>35531462197</v>
      </c>
      <c r="E19" s="156">
        <v>17945835305</v>
      </c>
      <c r="F19" s="156"/>
      <c r="G19" s="156"/>
      <c r="H19" s="156"/>
      <c r="I19" s="156"/>
      <c r="J19" s="156"/>
      <c r="K19" s="156"/>
      <c r="L19" s="156"/>
      <c r="M19" s="156"/>
      <c r="N19" s="156"/>
      <c r="O19" s="156">
        <v>91092167966</v>
      </c>
      <c r="P19" s="205">
        <v>114679022.10617055</v>
      </c>
      <c r="Q19" s="218"/>
    </row>
    <row r="20" spans="1:17" s="219" customFormat="1" ht="9" customHeight="1">
      <c r="A20" s="217"/>
      <c r="B20" s="167" t="s">
        <v>126</v>
      </c>
      <c r="C20" s="154">
        <v>100470942886</v>
      </c>
      <c r="D20" s="154">
        <v>95750256447</v>
      </c>
      <c r="E20" s="154">
        <v>43839269607</v>
      </c>
      <c r="F20" s="154"/>
      <c r="G20" s="154"/>
      <c r="H20" s="154"/>
      <c r="I20" s="154"/>
      <c r="J20" s="154"/>
      <c r="K20" s="154"/>
      <c r="L20" s="154"/>
      <c r="M20" s="154"/>
      <c r="N20" s="154"/>
      <c r="O20" s="155">
        <v>240060468940</v>
      </c>
      <c r="P20" s="211">
        <v>302494249.42549032</v>
      </c>
      <c r="Q20" s="218"/>
    </row>
    <row r="21" spans="1:17" s="219" customFormat="1" ht="9" customHeight="1">
      <c r="A21" s="217"/>
      <c r="B21" s="168" t="s">
        <v>2</v>
      </c>
      <c r="C21" s="156">
        <v>6905356935</v>
      </c>
      <c r="D21" s="156">
        <v>7184191090</v>
      </c>
      <c r="E21" s="156">
        <v>3896682190</v>
      </c>
      <c r="F21" s="156"/>
      <c r="G21" s="156"/>
      <c r="H21" s="156"/>
      <c r="I21" s="156"/>
      <c r="J21" s="156"/>
      <c r="K21" s="156"/>
      <c r="L21" s="156"/>
      <c r="M21" s="156"/>
      <c r="N21" s="156"/>
      <c r="O21" s="156">
        <v>17986230215</v>
      </c>
      <c r="P21" s="205">
        <v>22600631.001358546</v>
      </c>
      <c r="Q21" s="218"/>
    </row>
    <row r="22" spans="1:17" s="219" customFormat="1" ht="9" customHeight="1">
      <c r="A22" s="217"/>
      <c r="B22" s="182" t="s">
        <v>3</v>
      </c>
      <c r="C22" s="157">
        <v>13121393000</v>
      </c>
      <c r="D22" s="157">
        <v>12789875660</v>
      </c>
      <c r="E22" s="157">
        <v>6435166920</v>
      </c>
      <c r="F22" s="157"/>
      <c r="G22" s="157"/>
      <c r="H22" s="157"/>
      <c r="I22" s="157"/>
      <c r="J22" s="157"/>
      <c r="K22" s="157"/>
      <c r="L22" s="157"/>
      <c r="M22" s="157"/>
      <c r="N22" s="157"/>
      <c r="O22" s="157">
        <v>32346435580</v>
      </c>
      <c r="P22" s="211">
        <v>40708912.275845699</v>
      </c>
      <c r="Q22" s="218"/>
    </row>
    <row r="23" spans="1:17" s="219" customFormat="1" ht="9" customHeight="1">
      <c r="A23" s="217"/>
      <c r="B23" s="185" t="s">
        <v>186</v>
      </c>
      <c r="C23" s="158">
        <v>8526124632</v>
      </c>
      <c r="D23" s="158">
        <v>7391179477</v>
      </c>
      <c r="E23" s="158">
        <v>4014069212</v>
      </c>
      <c r="F23" s="158"/>
      <c r="G23" s="158"/>
      <c r="H23" s="158"/>
      <c r="I23" s="158"/>
      <c r="J23" s="158"/>
      <c r="K23" s="158"/>
      <c r="L23" s="158"/>
      <c r="M23" s="158"/>
      <c r="N23" s="158"/>
      <c r="O23" s="159">
        <v>19931373321</v>
      </c>
      <c r="P23" s="205">
        <v>25098066.108022463</v>
      </c>
      <c r="Q23" s="218"/>
    </row>
    <row r="24" spans="1:17" s="219" customFormat="1" ht="9" customHeight="1">
      <c r="A24" s="217"/>
      <c r="B24" s="182" t="s">
        <v>127</v>
      </c>
      <c r="C24" s="157">
        <v>50903882857</v>
      </c>
      <c r="D24" s="157">
        <v>46243574243</v>
      </c>
      <c r="E24" s="157">
        <v>23540926290</v>
      </c>
      <c r="F24" s="157"/>
      <c r="G24" s="157"/>
      <c r="H24" s="157"/>
      <c r="I24" s="157"/>
      <c r="J24" s="157"/>
      <c r="K24" s="157"/>
      <c r="L24" s="157"/>
      <c r="M24" s="157"/>
      <c r="N24" s="157"/>
      <c r="O24" s="157">
        <v>120688383390</v>
      </c>
      <c r="P24" s="211">
        <v>151995035.89551288</v>
      </c>
      <c r="Q24" s="218"/>
    </row>
    <row r="25" spans="1:17" s="219" customFormat="1" ht="9" customHeight="1">
      <c r="A25" s="217"/>
      <c r="B25" s="185" t="s">
        <v>7</v>
      </c>
      <c r="C25" s="158">
        <v>4976891960</v>
      </c>
      <c r="D25" s="158">
        <v>4857364365</v>
      </c>
      <c r="E25" s="158">
        <v>2760624573</v>
      </c>
      <c r="F25" s="158"/>
      <c r="G25" s="158"/>
      <c r="H25" s="158"/>
      <c r="I25" s="158"/>
      <c r="J25" s="158"/>
      <c r="K25" s="158"/>
      <c r="L25" s="158"/>
      <c r="M25" s="158"/>
      <c r="N25" s="158"/>
      <c r="O25" s="159">
        <v>12594880898</v>
      </c>
      <c r="P25" s="205">
        <v>15829517.991848189</v>
      </c>
      <c r="Q25" s="218"/>
    </row>
    <row r="26" spans="1:17" s="219" customFormat="1" ht="9" customHeight="1">
      <c r="A26" s="217"/>
      <c r="B26" s="182" t="s">
        <v>8</v>
      </c>
      <c r="C26" s="157">
        <v>26675158410</v>
      </c>
      <c r="D26" s="157">
        <v>25427580795</v>
      </c>
      <c r="E26" s="157">
        <v>13339497785</v>
      </c>
      <c r="F26" s="157"/>
      <c r="G26" s="157"/>
      <c r="H26" s="157"/>
      <c r="I26" s="157"/>
      <c r="J26" s="157"/>
      <c r="K26" s="157"/>
      <c r="L26" s="157"/>
      <c r="M26" s="157"/>
      <c r="N26" s="157"/>
      <c r="O26" s="157">
        <v>65442236990</v>
      </c>
      <c r="P26" s="211">
        <v>82345284.551712677</v>
      </c>
      <c r="Q26" s="218"/>
    </row>
    <row r="27" spans="1:17" s="219" customFormat="1" ht="9" customHeight="1">
      <c r="A27" s="217"/>
      <c r="B27" s="212" t="s">
        <v>9</v>
      </c>
      <c r="C27" s="158">
        <v>16382823685</v>
      </c>
      <c r="D27" s="158">
        <v>16805770005</v>
      </c>
      <c r="E27" s="158">
        <v>7988169600</v>
      </c>
      <c r="F27" s="158"/>
      <c r="G27" s="158"/>
      <c r="H27" s="158"/>
      <c r="I27" s="158"/>
      <c r="J27" s="158"/>
      <c r="K27" s="158"/>
      <c r="L27" s="158"/>
      <c r="M27" s="158"/>
      <c r="N27" s="158"/>
      <c r="O27" s="159">
        <v>41176763290</v>
      </c>
      <c r="P27" s="205">
        <v>51822873.797557786</v>
      </c>
      <c r="Q27" s="218"/>
    </row>
    <row r="28" spans="1:17" s="219" customFormat="1" ht="9" customHeight="1">
      <c r="A28" s="217"/>
      <c r="B28" s="182" t="s">
        <v>128</v>
      </c>
      <c r="C28" s="157">
        <v>10822572625</v>
      </c>
      <c r="D28" s="157">
        <v>11679088034</v>
      </c>
      <c r="E28" s="157">
        <v>5803183793</v>
      </c>
      <c r="F28" s="157"/>
      <c r="G28" s="157"/>
      <c r="H28" s="157"/>
      <c r="I28" s="157"/>
      <c r="J28" s="157"/>
      <c r="K28" s="157"/>
      <c r="L28" s="157"/>
      <c r="M28" s="157"/>
      <c r="N28" s="157"/>
      <c r="O28" s="157">
        <v>28304844452</v>
      </c>
      <c r="P28" s="211">
        <v>35585958.163031161</v>
      </c>
      <c r="Q28" s="218"/>
    </row>
    <row r="29" spans="1:17" s="219" customFormat="1" ht="9" customHeight="1">
      <c r="A29" s="217"/>
      <c r="B29" s="212" t="s">
        <v>90</v>
      </c>
      <c r="C29" s="158">
        <v>4513875708</v>
      </c>
      <c r="D29" s="158">
        <v>5545379291</v>
      </c>
      <c r="E29" s="158">
        <v>2463449046</v>
      </c>
      <c r="F29" s="158"/>
      <c r="G29" s="158"/>
      <c r="H29" s="158"/>
      <c r="I29" s="158"/>
      <c r="J29" s="158"/>
      <c r="K29" s="158"/>
      <c r="L29" s="158"/>
      <c r="M29" s="158"/>
      <c r="N29" s="158"/>
      <c r="O29" s="159">
        <v>12522704045</v>
      </c>
      <c r="P29" s="205">
        <v>15740146.789123822</v>
      </c>
      <c r="Q29" s="218"/>
    </row>
    <row r="30" spans="1:17" s="219" customFormat="1" ht="9" customHeight="1">
      <c r="A30" s="217"/>
      <c r="B30" s="182" t="s">
        <v>88</v>
      </c>
      <c r="C30" s="157">
        <v>6107208445</v>
      </c>
      <c r="D30" s="157">
        <v>5696165150</v>
      </c>
      <c r="E30" s="157">
        <v>2792553385</v>
      </c>
      <c r="F30" s="157"/>
      <c r="G30" s="157"/>
      <c r="H30" s="157"/>
      <c r="I30" s="157"/>
      <c r="J30" s="157"/>
      <c r="K30" s="157"/>
      <c r="L30" s="157"/>
      <c r="M30" s="157"/>
      <c r="N30" s="157"/>
      <c r="O30" s="157">
        <v>14595926980</v>
      </c>
      <c r="P30" s="211">
        <v>18383732.373779885</v>
      </c>
      <c r="Q30" s="218"/>
    </row>
    <row r="31" spans="1:17" s="219" customFormat="1" ht="9" customHeight="1">
      <c r="A31" s="217"/>
      <c r="B31" s="212" t="s">
        <v>10</v>
      </c>
      <c r="C31" s="158">
        <v>23339002015</v>
      </c>
      <c r="D31" s="158">
        <v>21773936545</v>
      </c>
      <c r="E31" s="158">
        <v>11486266330</v>
      </c>
      <c r="F31" s="158"/>
      <c r="G31" s="158"/>
      <c r="H31" s="158"/>
      <c r="I31" s="158"/>
      <c r="J31" s="158"/>
      <c r="K31" s="158"/>
      <c r="L31" s="158"/>
      <c r="M31" s="158"/>
      <c r="N31" s="158"/>
      <c r="O31" s="159">
        <v>56599204890</v>
      </c>
      <c r="P31" s="205">
        <v>71231801.198608696</v>
      </c>
      <c r="Q31" s="218"/>
    </row>
    <row r="32" spans="1:17" s="32" customFormat="1" ht="9" customHeight="1">
      <c r="A32" s="31"/>
      <c r="B32" s="83" t="s">
        <v>4</v>
      </c>
      <c r="C32" s="53">
        <v>391363858239</v>
      </c>
      <c r="D32" s="53">
        <v>374826671813</v>
      </c>
      <c r="E32" s="53">
        <v>185343823882</v>
      </c>
      <c r="F32" s="53"/>
      <c r="G32" s="53"/>
      <c r="H32" s="53"/>
      <c r="I32" s="53"/>
      <c r="J32" s="53"/>
      <c r="K32" s="53"/>
      <c r="L32" s="53"/>
      <c r="M32" s="53"/>
      <c r="N32" s="53"/>
      <c r="O32" s="53">
        <v>951534353934</v>
      </c>
      <c r="P32" s="84">
        <v>1197995006.2500913</v>
      </c>
      <c r="Q32" s="42"/>
    </row>
    <row r="33" spans="1:256" s="35" customFormat="1" ht="18" customHeight="1">
      <c r="A33" s="34"/>
      <c r="B33" s="83" t="s">
        <v>5</v>
      </c>
      <c r="C33" s="53">
        <v>506521527.52086973</v>
      </c>
      <c r="D33" s="53">
        <v>470663090.24962956</v>
      </c>
      <c r="E33" s="53">
        <v>220810388.47959208</v>
      </c>
      <c r="F33" s="53"/>
      <c r="G33" s="53"/>
      <c r="H33" s="53"/>
      <c r="I33" s="53"/>
      <c r="J33" s="53"/>
      <c r="K33" s="53"/>
      <c r="L33" s="53"/>
      <c r="M33" s="53"/>
      <c r="N33" s="53"/>
      <c r="O33" s="53">
        <v>1197995006.2500913</v>
      </c>
      <c r="P33" s="84"/>
      <c r="Q33" s="39"/>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34" customFormat="1" ht="18" customHeight="1">
      <c r="B34" s="85" t="s">
        <v>15</v>
      </c>
      <c r="C34" s="86">
        <v>772.65</v>
      </c>
      <c r="D34" s="86">
        <v>796.38</v>
      </c>
      <c r="E34" s="86">
        <v>839.38</v>
      </c>
      <c r="F34" s="86"/>
      <c r="G34" s="86"/>
      <c r="H34" s="86"/>
      <c r="I34" s="86"/>
      <c r="J34" s="86"/>
      <c r="K34" s="86"/>
      <c r="L34" s="86"/>
      <c r="M34" s="86"/>
      <c r="N34" s="86"/>
      <c r="O34" s="86"/>
      <c r="P34" s="282"/>
      <c r="Q34" s="39"/>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s="34" customFormat="1" ht="16.5" customHeight="1">
      <c r="B35" s="13"/>
      <c r="C35" s="13"/>
      <c r="D35" s="13"/>
      <c r="E35" s="13"/>
      <c r="F35" s="13"/>
      <c r="G35" s="13"/>
      <c r="H35" s="13"/>
      <c r="I35" s="13"/>
      <c r="J35" s="13"/>
      <c r="K35" s="13"/>
      <c r="L35" s="13"/>
      <c r="M35" s="13"/>
      <c r="N35" s="13"/>
      <c r="O35" s="13"/>
      <c r="P35" s="13"/>
      <c r="Q35" s="43"/>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s="13" customFormat="1" ht="22.5" customHeight="1">
      <c r="A36" s="14"/>
      <c r="B36" s="311" t="s">
        <v>92</v>
      </c>
      <c r="C36" s="345"/>
      <c r="D36" s="345"/>
      <c r="E36" s="345"/>
      <c r="F36" s="345"/>
      <c r="G36" s="345"/>
      <c r="H36" s="345"/>
      <c r="I36" s="345"/>
      <c r="J36" s="345"/>
      <c r="K36" s="345"/>
      <c r="L36" s="345"/>
      <c r="M36" s="345"/>
      <c r="N36" s="345"/>
      <c r="O36" s="345"/>
      <c r="P36" s="346"/>
      <c r="R36" s="36"/>
    </row>
    <row r="37" spans="1:256" s="32" customFormat="1" ht="22.5" customHeight="1">
      <c r="A37" s="31"/>
      <c r="B37" s="62" t="s">
        <v>12</v>
      </c>
      <c r="C37" s="29" t="s">
        <v>19</v>
      </c>
      <c r="D37" s="29" t="s">
        <v>20</v>
      </c>
      <c r="E37" s="29" t="s">
        <v>21</v>
      </c>
      <c r="F37" s="29" t="s">
        <v>22</v>
      </c>
      <c r="G37" s="88" t="s">
        <v>23</v>
      </c>
      <c r="H37" s="29" t="s">
        <v>24</v>
      </c>
      <c r="I37" s="29" t="s">
        <v>25</v>
      </c>
      <c r="J37" s="29" t="s">
        <v>26</v>
      </c>
      <c r="K37" s="29" t="s">
        <v>27</v>
      </c>
      <c r="L37" s="29" t="s">
        <v>46</v>
      </c>
      <c r="M37" s="116" t="s">
        <v>47</v>
      </c>
      <c r="N37" s="116" t="s">
        <v>48</v>
      </c>
      <c r="O37" s="88" t="s">
        <v>13</v>
      </c>
      <c r="P37" s="115" t="s">
        <v>93</v>
      </c>
      <c r="Q37" s="13"/>
      <c r="R37" s="76"/>
    </row>
    <row r="38" spans="1:256" s="32" customFormat="1" ht="22.5" customHeight="1">
      <c r="A38" s="31"/>
      <c r="B38" s="331" t="s">
        <v>171</v>
      </c>
      <c r="C38" s="332"/>
      <c r="D38" s="332"/>
      <c r="E38" s="332"/>
      <c r="F38" s="332"/>
      <c r="G38" s="332"/>
      <c r="H38" s="332"/>
      <c r="I38" s="332"/>
      <c r="J38" s="332"/>
      <c r="K38" s="332"/>
      <c r="L38" s="332"/>
      <c r="M38" s="332"/>
      <c r="N38" s="332"/>
      <c r="O38" s="332"/>
      <c r="P38" s="333"/>
      <c r="Q38" s="13"/>
      <c r="R38" s="76"/>
    </row>
    <row r="39" spans="1:256" s="32" customFormat="1" ht="10.5" customHeight="1">
      <c r="A39" s="31"/>
      <c r="B39" s="161" t="s">
        <v>183</v>
      </c>
      <c r="C39" s="222">
        <v>0.93805672554627317</v>
      </c>
      <c r="D39" s="222">
        <v>0.93927603294684103</v>
      </c>
      <c r="E39" s="222">
        <v>0.94314876031445416</v>
      </c>
      <c r="F39" s="222"/>
      <c r="G39" s="222"/>
      <c r="H39" s="222"/>
      <c r="I39" s="222"/>
      <c r="J39" s="222"/>
      <c r="K39" s="222"/>
      <c r="L39" s="222"/>
      <c r="M39" s="222"/>
      <c r="N39" s="222"/>
      <c r="O39" s="222">
        <v>0.93955222328731425</v>
      </c>
      <c r="P39" s="222">
        <v>0.94155360549240785</v>
      </c>
      <c r="Q39" s="13"/>
      <c r="R39" s="76"/>
    </row>
    <row r="40" spans="1:256" s="219" customFormat="1" ht="9" customHeight="1">
      <c r="A40" s="217"/>
      <c r="B40" s="160" t="s">
        <v>125</v>
      </c>
      <c r="C40" s="220">
        <v>0.93218094749596436</v>
      </c>
      <c r="D40" s="220">
        <v>0.93191122383193137</v>
      </c>
      <c r="E40" s="220">
        <v>0.93417160631922003</v>
      </c>
      <c r="F40" s="220"/>
      <c r="G40" s="220"/>
      <c r="H40" s="220"/>
      <c r="I40" s="220"/>
      <c r="J40" s="220"/>
      <c r="K40" s="220"/>
      <c r="L40" s="220"/>
      <c r="M40" s="220"/>
      <c r="N40" s="220"/>
      <c r="O40" s="220">
        <v>0.93249001258872666</v>
      </c>
      <c r="P40" s="220">
        <v>0.93147008283376509</v>
      </c>
      <c r="Q40" s="221"/>
      <c r="R40" s="221"/>
    </row>
    <row r="41" spans="1:256" s="219" customFormat="1" ht="9" customHeight="1">
      <c r="A41" s="217"/>
      <c r="B41" s="161" t="s">
        <v>1</v>
      </c>
      <c r="C41" s="222">
        <v>0.93820331284173963</v>
      </c>
      <c r="D41" s="222">
        <v>0.93473075035424869</v>
      </c>
      <c r="E41" s="222">
        <v>0.93169245799274447</v>
      </c>
      <c r="F41" s="222"/>
      <c r="G41" s="222"/>
      <c r="H41" s="222"/>
      <c r="I41" s="222"/>
      <c r="J41" s="222"/>
      <c r="K41" s="222"/>
      <c r="L41" s="222"/>
      <c r="M41" s="222"/>
      <c r="N41" s="222"/>
      <c r="O41" s="222">
        <v>0.93556607971772954</v>
      </c>
      <c r="P41" s="222">
        <v>0.93101717473131884</v>
      </c>
      <c r="R41" s="223"/>
      <c r="S41" s="223"/>
    </row>
    <row r="42" spans="1:256" s="219" customFormat="1" ht="9" customHeight="1">
      <c r="A42" s="217"/>
      <c r="B42" s="162" t="s">
        <v>49</v>
      </c>
      <c r="C42" s="220">
        <v>0.93677824932381226</v>
      </c>
      <c r="D42" s="220">
        <v>0.93515666527429031</v>
      </c>
      <c r="E42" s="220">
        <v>0.92819233034004966</v>
      </c>
      <c r="F42" s="220"/>
      <c r="G42" s="220"/>
      <c r="H42" s="220"/>
      <c r="I42" s="220"/>
      <c r="J42" s="220"/>
      <c r="K42" s="220"/>
      <c r="L42" s="220"/>
      <c r="M42" s="220"/>
      <c r="N42" s="220"/>
      <c r="O42" s="220">
        <v>0.93432875059169596</v>
      </c>
      <c r="P42" s="220">
        <v>0.93279859280654254</v>
      </c>
      <c r="R42" s="223"/>
      <c r="S42" s="223"/>
    </row>
    <row r="43" spans="1:256" s="219" customFormat="1" ht="9" customHeight="1">
      <c r="A43" s="217"/>
      <c r="B43" s="161" t="s">
        <v>152</v>
      </c>
      <c r="C43" s="222">
        <v>0.9505783248287859</v>
      </c>
      <c r="D43" s="222">
        <v>0.94318229581415269</v>
      </c>
      <c r="E43" s="222">
        <v>0.94591221683714533</v>
      </c>
      <c r="F43" s="222"/>
      <c r="G43" s="222"/>
      <c r="H43" s="222"/>
      <c r="I43" s="222"/>
      <c r="J43" s="222"/>
      <c r="K43" s="222"/>
      <c r="L43" s="222"/>
      <c r="M43" s="222"/>
      <c r="N43" s="222"/>
      <c r="O43" s="222">
        <v>0.94647722176116322</v>
      </c>
      <c r="P43" s="222">
        <v>0.94669173398240636</v>
      </c>
      <c r="R43" s="223"/>
      <c r="S43" s="223"/>
    </row>
    <row r="44" spans="1:256" s="219" customFormat="1" ht="9" customHeight="1">
      <c r="A44" s="217"/>
      <c r="B44" s="160" t="s">
        <v>18</v>
      </c>
      <c r="C44" s="220">
        <v>0.93395562181910485</v>
      </c>
      <c r="D44" s="220">
        <v>0.93184376674658553</v>
      </c>
      <c r="E44" s="224">
        <v>0.93405883633486841</v>
      </c>
      <c r="F44" s="220"/>
      <c r="G44" s="220"/>
      <c r="H44" s="220"/>
      <c r="I44" s="220"/>
      <c r="J44" s="220"/>
      <c r="K44" s="220"/>
      <c r="L44" s="220"/>
      <c r="M44" s="220"/>
      <c r="N44" s="220"/>
      <c r="O44" s="220">
        <v>0.93307391851218124</v>
      </c>
      <c r="P44" s="220">
        <v>0.93537350656779494</v>
      </c>
      <c r="R44" s="223"/>
      <c r="S44" s="223"/>
    </row>
    <row r="45" spans="1:256" s="219" customFormat="1" ht="9" customHeight="1">
      <c r="A45" s="217"/>
      <c r="B45" s="161" t="s">
        <v>76</v>
      </c>
      <c r="C45" s="222">
        <v>0.93471776088262326</v>
      </c>
      <c r="D45" s="222">
        <v>0.93957476562331632</v>
      </c>
      <c r="E45" s="225">
        <v>0.93376844717454632</v>
      </c>
      <c r="F45" s="225"/>
      <c r="G45" s="225"/>
      <c r="H45" s="222"/>
      <c r="I45" s="222"/>
      <c r="J45" s="222"/>
      <c r="K45" s="222"/>
      <c r="L45" s="222"/>
      <c r="M45" s="222"/>
      <c r="N45" s="222"/>
      <c r="O45" s="222">
        <v>0.93642526501113088</v>
      </c>
      <c r="P45" s="222">
        <v>0.93615544777420689</v>
      </c>
      <c r="R45" s="223"/>
      <c r="S45" s="223"/>
    </row>
    <row r="46" spans="1:256" s="219" customFormat="1" ht="9" customHeight="1">
      <c r="A46" s="217"/>
      <c r="B46" s="160" t="s">
        <v>126</v>
      </c>
      <c r="C46" s="220">
        <v>0.94166044669600935</v>
      </c>
      <c r="D46" s="220">
        <v>0.94258273615128008</v>
      </c>
      <c r="E46" s="220">
        <v>0.94170072359983148</v>
      </c>
      <c r="F46" s="220"/>
      <c r="G46" s="220"/>
      <c r="H46" s="220"/>
      <c r="I46" s="220"/>
      <c r="J46" s="220"/>
      <c r="K46" s="220"/>
      <c r="L46" s="220"/>
      <c r="M46" s="220"/>
      <c r="N46" s="220"/>
      <c r="O46" s="220">
        <v>0.94203566533281302</v>
      </c>
      <c r="P46" s="220">
        <v>0.94562131572594921</v>
      </c>
      <c r="R46" s="223"/>
      <c r="S46" s="223"/>
    </row>
    <row r="47" spans="1:256" s="219" customFormat="1" ht="9" customHeight="1">
      <c r="A47" s="217"/>
      <c r="B47" s="161" t="s">
        <v>2</v>
      </c>
      <c r="C47" s="222">
        <v>0.93680792041490613</v>
      </c>
      <c r="D47" s="222">
        <v>0.93641608271864607</v>
      </c>
      <c r="E47" s="225">
        <v>0.93177516922415482</v>
      </c>
      <c r="F47" s="225"/>
      <c r="G47" s="225"/>
      <c r="H47" s="225"/>
      <c r="I47" s="222"/>
      <c r="J47" s="222"/>
      <c r="K47" s="222"/>
      <c r="L47" s="222"/>
      <c r="M47" s="222"/>
      <c r="N47" s="222"/>
      <c r="O47" s="222">
        <v>0.93556107388009435</v>
      </c>
      <c r="P47" s="222">
        <v>0.93424060565804912</v>
      </c>
      <c r="R47" s="223"/>
      <c r="S47" s="223"/>
    </row>
    <row r="48" spans="1:256" s="219" customFormat="1" ht="9" customHeight="1">
      <c r="A48" s="217"/>
      <c r="B48" s="163" t="s">
        <v>3</v>
      </c>
      <c r="C48" s="220">
        <v>0.93738915723353455</v>
      </c>
      <c r="D48" s="220">
        <v>0.93782850270492779</v>
      </c>
      <c r="E48" s="226">
        <v>0.94043709716235302</v>
      </c>
      <c r="F48" s="226"/>
      <c r="G48" s="226"/>
      <c r="H48" s="220"/>
      <c r="I48" s="220"/>
      <c r="J48" s="220"/>
      <c r="K48" s="220"/>
      <c r="L48" s="220"/>
      <c r="M48" s="220"/>
      <c r="N48" s="220"/>
      <c r="O48" s="220">
        <v>0.93816924863162932</v>
      </c>
      <c r="P48" s="220">
        <v>0.93554352455163525</v>
      </c>
      <c r="R48" s="223"/>
      <c r="S48" s="223"/>
    </row>
    <row r="49" spans="1:23" s="219" customFormat="1" ht="9" customHeight="1">
      <c r="A49" s="217"/>
      <c r="B49" s="164" t="s">
        <v>186</v>
      </c>
      <c r="C49" s="222">
        <v>0.93787056090971765</v>
      </c>
      <c r="D49" s="222">
        <v>0.93903936355461337</v>
      </c>
      <c r="E49" s="222">
        <v>0.93274623761021491</v>
      </c>
      <c r="F49" s="222"/>
      <c r="G49" s="222"/>
      <c r="H49" s="222"/>
      <c r="I49" s="222"/>
      <c r="J49" s="222"/>
      <c r="K49" s="222"/>
      <c r="L49" s="222"/>
      <c r="M49" s="222"/>
      <c r="N49" s="222"/>
      <c r="O49" s="222">
        <v>0.93727197906213966</v>
      </c>
      <c r="P49" s="222">
        <v>0.93830251124117814</v>
      </c>
      <c r="R49" s="223"/>
      <c r="S49" s="223"/>
    </row>
    <row r="50" spans="1:23" s="219" customFormat="1" ht="9" customHeight="1">
      <c r="A50" s="217"/>
      <c r="B50" s="163" t="s">
        <v>127</v>
      </c>
      <c r="C50" s="220">
        <v>0.93823510124301557</v>
      </c>
      <c r="D50" s="220">
        <v>0.93611983376377617</v>
      </c>
      <c r="E50" s="220">
        <v>0.93957181011164026</v>
      </c>
      <c r="F50" s="220"/>
      <c r="G50" s="220"/>
      <c r="H50" s="220"/>
      <c r="I50" s="220"/>
      <c r="J50" s="220"/>
      <c r="K50" s="220"/>
      <c r="L50" s="220"/>
      <c r="M50" s="220"/>
      <c r="N50" s="220"/>
      <c r="O50" s="220">
        <v>0.93768533694997569</v>
      </c>
      <c r="P50" s="220">
        <v>0.93854121238073318</v>
      </c>
      <c r="R50" s="223"/>
      <c r="S50" s="223"/>
    </row>
    <row r="51" spans="1:23" s="219" customFormat="1" ht="9" customHeight="1">
      <c r="A51" s="217"/>
      <c r="B51" s="164" t="s">
        <v>7</v>
      </c>
      <c r="C51" s="222">
        <v>0.94199866134928112</v>
      </c>
      <c r="D51" s="222">
        <v>0.93767946333587437</v>
      </c>
      <c r="E51" s="222">
        <v>0.93590473520718021</v>
      </c>
      <c r="F51" s="222"/>
      <c r="G51" s="222"/>
      <c r="H51" s="222"/>
      <c r="I51" s="222"/>
      <c r="J51" s="222"/>
      <c r="K51" s="222"/>
      <c r="L51" s="222"/>
      <c r="M51" s="222"/>
      <c r="N51" s="222"/>
      <c r="O51" s="222">
        <v>0.9389972069428616</v>
      </c>
      <c r="P51" s="222">
        <v>0.93899896951539985</v>
      </c>
      <c r="R51" s="223"/>
      <c r="S51" s="223"/>
    </row>
    <row r="52" spans="1:23" s="219" customFormat="1" ht="9" customHeight="1">
      <c r="A52" s="217"/>
      <c r="B52" s="163" t="s">
        <v>8</v>
      </c>
      <c r="C52" s="220">
        <v>0.93638562748463916</v>
      </c>
      <c r="D52" s="220">
        <v>0.93722282462223516</v>
      </c>
      <c r="E52" s="220">
        <v>0.94402723393083121</v>
      </c>
      <c r="F52" s="220"/>
      <c r="G52" s="220"/>
      <c r="H52" s="220"/>
      <c r="I52" s="220"/>
      <c r="J52" s="220"/>
      <c r="K52" s="220"/>
      <c r="L52" s="220"/>
      <c r="M52" s="220"/>
      <c r="N52" s="220"/>
      <c r="O52" s="220">
        <v>0.93826855654984231</v>
      </c>
      <c r="P52" s="220">
        <v>0.93908097836524862</v>
      </c>
      <c r="R52" s="223"/>
      <c r="S52" s="223"/>
    </row>
    <row r="53" spans="1:23" s="219" customFormat="1" ht="9" customHeight="1">
      <c r="A53" s="217"/>
      <c r="B53" s="165" t="s">
        <v>9</v>
      </c>
      <c r="C53" s="222">
        <v>0.93518735338815928</v>
      </c>
      <c r="D53" s="222">
        <v>0.93341801186931095</v>
      </c>
      <c r="E53" s="222">
        <v>0.93625548911730672</v>
      </c>
      <c r="F53" s="222"/>
      <c r="G53" s="222"/>
      <c r="H53" s="222"/>
      <c r="I53" s="222"/>
      <c r="J53" s="222"/>
      <c r="K53" s="222"/>
      <c r="L53" s="222"/>
      <c r="M53" s="222"/>
      <c r="N53" s="222"/>
      <c r="O53" s="222">
        <v>0.93467243440056214</v>
      </c>
      <c r="P53" s="222">
        <v>0.93706680054067026</v>
      </c>
      <c r="R53" s="223"/>
      <c r="S53" s="223"/>
    </row>
    <row r="54" spans="1:23" s="219" customFormat="1" ht="9" customHeight="1">
      <c r="A54" s="217"/>
      <c r="B54" s="163" t="s">
        <v>128</v>
      </c>
      <c r="C54" s="220">
        <v>0.93541226395789601</v>
      </c>
      <c r="D54" s="220">
        <v>0.93638542214622367</v>
      </c>
      <c r="E54" s="220">
        <v>0.93493918451188374</v>
      </c>
      <c r="F54" s="220"/>
      <c r="G54" s="220"/>
      <c r="H54" s="220"/>
      <c r="I54" s="220"/>
      <c r="J54" s="220"/>
      <c r="K54" s="220"/>
      <c r="L54" s="220"/>
      <c r="M54" s="220"/>
      <c r="N54" s="220"/>
      <c r="O54" s="220">
        <v>0.93571681370354842</v>
      </c>
      <c r="P54" s="220">
        <v>0.93128545101568305</v>
      </c>
      <c r="R54" s="223"/>
      <c r="S54" s="223"/>
    </row>
    <row r="55" spans="1:23" s="219" customFormat="1" ht="9" customHeight="1">
      <c r="A55" s="217"/>
      <c r="B55" s="165" t="s">
        <v>90</v>
      </c>
      <c r="C55" s="222">
        <v>0.93014846477912816</v>
      </c>
      <c r="D55" s="222">
        <v>0.92767253330156385</v>
      </c>
      <c r="E55" s="222">
        <v>0.92962436942566251</v>
      </c>
      <c r="F55" s="222"/>
      <c r="G55" s="222"/>
      <c r="H55" s="222"/>
      <c r="I55" s="222"/>
      <c r="J55" s="222"/>
      <c r="K55" s="222"/>
      <c r="L55" s="222"/>
      <c r="M55" s="222"/>
      <c r="N55" s="222"/>
      <c r="O55" s="222">
        <v>0.9289489585633659</v>
      </c>
      <c r="P55" s="222">
        <v>0.92940192209342176</v>
      </c>
      <c r="R55" s="223"/>
      <c r="S55" s="223"/>
    </row>
    <row r="56" spans="1:23" s="219" customFormat="1" ht="9" customHeight="1">
      <c r="A56" s="217"/>
      <c r="B56" s="163" t="s">
        <v>88</v>
      </c>
      <c r="C56" s="220">
        <v>0.9454235051903489</v>
      </c>
      <c r="D56" s="220">
        <v>0.93566265051145858</v>
      </c>
      <c r="E56" s="220">
        <v>0.93072003885791421</v>
      </c>
      <c r="F56" s="220"/>
      <c r="G56" s="220"/>
      <c r="H56" s="220"/>
      <c r="I56" s="220"/>
      <c r="J56" s="220"/>
      <c r="K56" s="220"/>
      <c r="L56" s="220"/>
      <c r="M56" s="220"/>
      <c r="N56" s="220"/>
      <c r="O56" s="220">
        <v>0.93880113341043858</v>
      </c>
      <c r="P56" s="220">
        <v>0.93770965421616959</v>
      </c>
      <c r="R56" s="223"/>
      <c r="S56" s="223"/>
    </row>
    <row r="57" spans="1:23" s="219" customFormat="1" ht="9" customHeight="1">
      <c r="A57" s="217"/>
      <c r="B57" s="165" t="s">
        <v>10</v>
      </c>
      <c r="C57" s="222">
        <v>0.93363543775331392</v>
      </c>
      <c r="D57" s="222">
        <v>0.93506100818849425</v>
      </c>
      <c r="E57" s="222">
        <v>0.92838137325342696</v>
      </c>
      <c r="F57" s="222"/>
      <c r="G57" s="222"/>
      <c r="H57" s="222"/>
      <c r="I57" s="222"/>
      <c r="J57" s="222"/>
      <c r="K57" s="222"/>
      <c r="L57" s="222"/>
      <c r="M57" s="222"/>
      <c r="N57" s="222"/>
      <c r="O57" s="222">
        <v>0.93311759825324292</v>
      </c>
      <c r="P57" s="222">
        <v>0.93241135462189151</v>
      </c>
      <c r="R57" s="223"/>
      <c r="S57" s="223"/>
    </row>
    <row r="58" spans="1:23" s="32" customFormat="1" ht="9" customHeight="1">
      <c r="A58" s="31"/>
      <c r="B58" s="79" t="s">
        <v>0</v>
      </c>
      <c r="C58" s="56">
        <v>0.93796075345012409</v>
      </c>
      <c r="D58" s="56">
        <v>0.93782409254316113</v>
      </c>
      <c r="E58" s="64">
        <v>0.93715360115578561</v>
      </c>
      <c r="F58" s="64"/>
      <c r="G58" s="64"/>
      <c r="H58" s="64"/>
      <c r="I58" s="56"/>
      <c r="J58" s="56"/>
      <c r="K58" s="56"/>
      <c r="L58" s="56"/>
      <c r="M58" s="56"/>
      <c r="N58" s="56"/>
      <c r="O58" s="56">
        <v>0.93774969975061084</v>
      </c>
      <c r="P58" s="56">
        <v>0.93816701019680371</v>
      </c>
      <c r="R58" s="55"/>
      <c r="S58" s="55"/>
    </row>
    <row r="59" spans="1:23" s="32" customFormat="1" ht="9" customHeight="1">
      <c r="A59" s="31"/>
      <c r="B59" s="80" t="s">
        <v>14</v>
      </c>
      <c r="C59" s="81">
        <v>0.9505783248287859</v>
      </c>
      <c r="D59" s="81">
        <v>0.94318229581415269</v>
      </c>
      <c r="E59" s="81">
        <v>0.94591221683714533</v>
      </c>
      <c r="F59" s="81"/>
      <c r="G59" s="81"/>
      <c r="H59" s="81"/>
      <c r="I59" s="81"/>
      <c r="J59" s="81"/>
      <c r="K59" s="81"/>
      <c r="L59" s="81"/>
      <c r="M59" s="81"/>
      <c r="N59" s="81"/>
      <c r="O59" s="81">
        <v>0.94647722176116322</v>
      </c>
      <c r="P59" s="82">
        <v>0.94669173398240636</v>
      </c>
      <c r="R59" s="55"/>
      <c r="S59" s="55"/>
    </row>
    <row r="60" spans="1:23" s="32" customFormat="1" ht="36.75" customHeight="1">
      <c r="A60" s="31"/>
      <c r="B60" s="347" t="s">
        <v>169</v>
      </c>
      <c r="C60" s="347"/>
      <c r="D60" s="347"/>
      <c r="E60" s="347"/>
      <c r="F60" s="347"/>
      <c r="G60" s="347"/>
      <c r="H60" s="347"/>
      <c r="I60" s="347"/>
      <c r="J60" s="347"/>
      <c r="K60" s="347"/>
      <c r="L60" s="347"/>
      <c r="M60" s="347"/>
      <c r="N60" s="347"/>
      <c r="O60" s="347"/>
      <c r="P60" s="347"/>
      <c r="R60" s="55"/>
      <c r="S60" s="55"/>
      <c r="T60" s="55"/>
      <c r="U60" s="55"/>
      <c r="V60" s="55"/>
      <c r="W60" s="55"/>
    </row>
    <row r="61" spans="1:23" s="32" customFormat="1" ht="16.5" customHeight="1">
      <c r="A61" s="31"/>
      <c r="B61" s="14"/>
      <c r="C61" s="14"/>
      <c r="D61" s="14"/>
      <c r="E61" s="14"/>
      <c r="F61" s="14"/>
      <c r="G61" s="14"/>
      <c r="H61" s="14"/>
      <c r="I61" s="14"/>
      <c r="J61" s="14"/>
      <c r="K61" s="14"/>
      <c r="L61" s="14"/>
      <c r="M61" s="14"/>
      <c r="N61" s="14"/>
      <c r="O61" s="14"/>
      <c r="P61" s="14"/>
      <c r="Q61" s="13"/>
    </row>
    <row r="62" spans="1:23" s="13" customFormat="1">
      <c r="A62" s="14"/>
      <c r="B62" s="14"/>
      <c r="C62" s="14"/>
      <c r="D62" s="14"/>
      <c r="E62" s="14"/>
      <c r="F62" s="14"/>
      <c r="G62" s="14"/>
      <c r="H62" s="14"/>
      <c r="I62" s="14"/>
      <c r="J62" s="14"/>
      <c r="K62" s="14"/>
      <c r="L62" s="14"/>
      <c r="M62" s="14"/>
      <c r="N62" s="14"/>
      <c r="O62" s="14"/>
      <c r="P62" s="14"/>
    </row>
    <row r="72" spans="2:6" ht="14.5">
      <c r="B72" s="75"/>
    </row>
    <row r="73" spans="2:6" ht="14.5">
      <c r="B73" s="75"/>
    </row>
    <row r="74" spans="2:6" ht="14.5">
      <c r="B74" s="348"/>
      <c r="C74" s="348"/>
      <c r="D74" s="348"/>
      <c r="E74" s="348"/>
      <c r="F74" s="348"/>
    </row>
    <row r="76" spans="2:6" ht="158.4" customHeight="1"/>
  </sheetData>
  <mergeCells count="6">
    <mergeCell ref="B10:P10"/>
    <mergeCell ref="B74:F74"/>
    <mergeCell ref="B36:P36"/>
    <mergeCell ref="B60:P60"/>
    <mergeCell ref="B11:P11"/>
    <mergeCell ref="B38:P38"/>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R61"/>
  <sheetViews>
    <sheetView showGridLines="0" topLeftCell="A28" zoomScaleNormal="100" workbookViewId="0">
      <selection activeCell="H8" sqref="H8"/>
    </sheetView>
  </sheetViews>
  <sheetFormatPr baseColWidth="10" defaultColWidth="11.453125" defaultRowHeight="14"/>
  <cols>
    <col min="1" max="1" width="4.08984375" style="14" customWidth="1"/>
    <col min="2" max="2" width="38.54296875" style="14" bestFit="1" customWidth="1"/>
    <col min="3" max="3" width="14.36328125" style="14" customWidth="1"/>
    <col min="4" max="4" width="14" style="14" customWidth="1"/>
    <col min="5" max="5" width="13.6328125" style="14" customWidth="1"/>
    <col min="6" max="6" width="12.6328125" style="14" customWidth="1"/>
    <col min="7" max="7" width="14.54296875" style="14" customWidth="1"/>
    <col min="8" max="10" width="12.90625" style="14" bestFit="1" customWidth="1"/>
    <col min="11" max="11" width="14.54296875" style="14" customWidth="1"/>
    <col min="12" max="13" width="12.08984375" style="14" bestFit="1" customWidth="1"/>
    <col min="14" max="14" width="12.08984375" style="125" bestFit="1" customWidth="1"/>
    <col min="15" max="15" width="14.6328125" style="14" customWidth="1"/>
    <col min="16" max="16" width="10.6328125" style="14" customWidth="1"/>
    <col min="17" max="17" width="3.08984375" style="14" customWidth="1"/>
    <col min="18" max="16384" width="11.453125" style="14"/>
  </cols>
  <sheetData>
    <row r="1" spans="2:18" ht="10.5" customHeight="1"/>
    <row r="2" spans="2:18" ht="10.5" customHeight="1"/>
    <row r="3" spans="2:18" ht="10.5" customHeight="1"/>
    <row r="4" spans="2:18" ht="10.5" customHeight="1"/>
    <row r="5" spans="2:18" ht="10.5" customHeight="1"/>
    <row r="6" spans="2:18" ht="10.5" customHeight="1"/>
    <row r="7" spans="2:18" ht="51.75" customHeight="1"/>
    <row r="8" spans="2:18" ht="10.25" customHeight="1">
      <c r="B8" s="300" t="s">
        <v>196</v>
      </c>
      <c r="C8" s="301"/>
      <c r="D8" s="301"/>
      <c r="E8" s="301"/>
      <c r="F8" s="301"/>
      <c r="G8" s="301"/>
      <c r="H8" s="303"/>
      <c r="I8" s="303"/>
      <c r="J8" s="303"/>
      <c r="K8" s="303"/>
      <c r="L8" s="303"/>
      <c r="M8" s="303"/>
      <c r="N8" s="304"/>
      <c r="O8" s="303"/>
      <c r="P8" s="303"/>
      <c r="Q8" s="303"/>
      <c r="R8" s="303"/>
    </row>
    <row r="9" spans="2:18" ht="10.25" customHeight="1">
      <c r="B9" s="302"/>
      <c r="C9" s="303"/>
      <c r="D9" s="303"/>
      <c r="E9" s="303"/>
      <c r="F9" s="303"/>
      <c r="G9" s="303"/>
      <c r="H9" s="303"/>
      <c r="I9" s="303"/>
      <c r="J9" s="303"/>
      <c r="K9" s="303"/>
      <c r="L9" s="303"/>
      <c r="M9" s="303"/>
      <c r="N9" s="304"/>
      <c r="O9" s="303"/>
    </row>
    <row r="10" spans="2:18" s="34" customFormat="1" ht="22.5" customHeight="1">
      <c r="B10" s="311" t="s">
        <v>30</v>
      </c>
      <c r="C10" s="345"/>
      <c r="D10" s="345"/>
      <c r="E10" s="345"/>
      <c r="F10" s="345"/>
      <c r="G10" s="345"/>
      <c r="H10" s="345"/>
      <c r="I10" s="345"/>
      <c r="J10" s="345"/>
      <c r="K10" s="345"/>
      <c r="L10" s="345"/>
      <c r="M10" s="345"/>
      <c r="N10" s="345"/>
      <c r="O10" s="346"/>
    </row>
    <row r="11" spans="2:18" s="34" customFormat="1" ht="10.5">
      <c r="B11" s="62"/>
      <c r="C11" s="29" t="s">
        <v>19</v>
      </c>
      <c r="D11" s="29" t="s">
        <v>20</v>
      </c>
      <c r="E11" s="29" t="s">
        <v>21</v>
      </c>
      <c r="F11" s="29" t="s">
        <v>22</v>
      </c>
      <c r="G11" s="29" t="s">
        <v>23</v>
      </c>
      <c r="H11" s="29" t="s">
        <v>24</v>
      </c>
      <c r="I11" s="29" t="s">
        <v>25</v>
      </c>
      <c r="J11" s="29" t="s">
        <v>26</v>
      </c>
      <c r="K11" s="29" t="s">
        <v>27</v>
      </c>
      <c r="L11" s="29" t="s">
        <v>46</v>
      </c>
      <c r="M11" s="29" t="s">
        <v>47</v>
      </c>
      <c r="N11" s="126" t="s">
        <v>48</v>
      </c>
      <c r="O11" s="63" t="s">
        <v>0</v>
      </c>
    </row>
    <row r="12" spans="2:18" s="227" customFormat="1" ht="12" customHeight="1">
      <c r="B12" s="249" t="s">
        <v>151</v>
      </c>
      <c r="C12" s="250">
        <v>28918645029</v>
      </c>
      <c r="D12" s="250">
        <v>27540122218</v>
      </c>
      <c r="E12" s="250">
        <v>14120233301</v>
      </c>
      <c r="F12" s="250"/>
      <c r="G12" s="250"/>
      <c r="H12" s="250"/>
      <c r="I12" s="250"/>
      <c r="J12" s="250"/>
      <c r="K12" s="250"/>
      <c r="L12" s="250"/>
      <c r="M12" s="250"/>
      <c r="N12" s="250"/>
      <c r="O12" s="250">
        <v>70579000548</v>
      </c>
    </row>
    <row r="13" spans="2:18" s="227" customFormat="1" ht="12" customHeight="1">
      <c r="B13" s="251" t="s">
        <v>148</v>
      </c>
      <c r="C13" s="252">
        <v>13903036331.559999</v>
      </c>
      <c r="D13" s="252">
        <v>14814812449.994999</v>
      </c>
      <c r="E13" s="252">
        <v>5668607982.8499994</v>
      </c>
      <c r="F13" s="252"/>
      <c r="G13" s="252"/>
      <c r="H13" s="252"/>
      <c r="I13" s="252"/>
      <c r="J13" s="252"/>
      <c r="K13" s="252"/>
      <c r="L13" s="252"/>
      <c r="M13" s="252"/>
      <c r="N13" s="252"/>
      <c r="O13" s="252">
        <v>34386456764.404999</v>
      </c>
    </row>
    <row r="14" spans="2:18" s="228" customFormat="1" ht="12" customHeight="1">
      <c r="B14" s="253" t="s">
        <v>178</v>
      </c>
      <c r="C14" s="254">
        <v>42821681360.559998</v>
      </c>
      <c r="D14" s="254">
        <v>42354934667.994995</v>
      </c>
      <c r="E14" s="254">
        <v>19788841283.849998</v>
      </c>
      <c r="F14" s="254"/>
      <c r="G14" s="254"/>
      <c r="H14" s="254"/>
      <c r="I14" s="254"/>
      <c r="J14" s="254"/>
      <c r="K14" s="254"/>
      <c r="L14" s="254"/>
      <c r="M14" s="254"/>
      <c r="N14" s="254"/>
      <c r="O14" s="254">
        <v>104965457312.405</v>
      </c>
    </row>
    <row r="15" spans="2:18" s="34" customFormat="1" ht="11.25" customHeight="1">
      <c r="B15" s="96"/>
      <c r="C15" s="121"/>
      <c r="D15" s="121"/>
      <c r="E15" s="121"/>
      <c r="F15" s="121"/>
      <c r="G15" s="121"/>
      <c r="H15" s="121"/>
      <c r="I15" s="121"/>
      <c r="J15" s="121"/>
      <c r="K15" s="121"/>
      <c r="L15" s="121"/>
      <c r="M15" s="121"/>
      <c r="N15" s="127"/>
      <c r="O15" s="121"/>
      <c r="R15" s="35"/>
    </row>
    <row r="16" spans="2:18" s="1" customFormat="1" ht="22.5" customHeight="1">
      <c r="B16" s="335" t="s">
        <v>86</v>
      </c>
      <c r="C16" s="336"/>
      <c r="D16" s="336"/>
      <c r="E16" s="336"/>
      <c r="F16" s="336"/>
      <c r="G16" s="336"/>
      <c r="H16" s="336"/>
      <c r="I16" s="336"/>
      <c r="J16" s="336"/>
      <c r="K16" s="336"/>
      <c r="L16" s="336"/>
      <c r="M16" s="336"/>
      <c r="N16" s="336"/>
      <c r="O16" s="336"/>
      <c r="P16" s="349"/>
    </row>
    <row r="17" spans="2:16" s="1" customFormat="1" ht="10">
      <c r="B17" s="60" t="s">
        <v>51</v>
      </c>
      <c r="C17" s="22" t="s">
        <v>19</v>
      </c>
      <c r="D17" s="22" t="s">
        <v>20</v>
      </c>
      <c r="E17" s="22" t="s">
        <v>21</v>
      </c>
      <c r="F17" s="22" t="s">
        <v>22</v>
      </c>
      <c r="G17" s="22" t="s">
        <v>23</v>
      </c>
      <c r="H17" s="22" t="s">
        <v>24</v>
      </c>
      <c r="I17" s="22" t="s">
        <v>25</v>
      </c>
      <c r="J17" s="22" t="s">
        <v>26</v>
      </c>
      <c r="K17" s="22" t="s">
        <v>27</v>
      </c>
      <c r="L17" s="22" t="s">
        <v>46</v>
      </c>
      <c r="M17" s="22" t="s">
        <v>47</v>
      </c>
      <c r="N17" s="128" t="s">
        <v>48</v>
      </c>
      <c r="O17" s="22" t="s">
        <v>16</v>
      </c>
      <c r="P17" s="61" t="s">
        <v>17</v>
      </c>
    </row>
    <row r="18" spans="2:16" s="1" customFormat="1" ht="12" customHeight="1">
      <c r="B18" s="331" t="s">
        <v>171</v>
      </c>
      <c r="C18" s="332"/>
      <c r="D18" s="332"/>
      <c r="E18" s="332"/>
      <c r="F18" s="332"/>
      <c r="G18" s="332"/>
      <c r="H18" s="332"/>
      <c r="I18" s="332"/>
      <c r="J18" s="332"/>
      <c r="K18" s="332"/>
      <c r="L18" s="332"/>
      <c r="M18" s="332"/>
      <c r="N18" s="332"/>
      <c r="O18" s="332"/>
      <c r="P18" s="333"/>
    </row>
    <row r="19" spans="2:16" s="227" customFormat="1" ht="12" customHeight="1">
      <c r="B19" s="249" t="s">
        <v>52</v>
      </c>
      <c r="C19" s="250">
        <v>1392869000</v>
      </c>
      <c r="D19" s="250">
        <v>1238688150</v>
      </c>
      <c r="E19" s="250">
        <v>570404300</v>
      </c>
      <c r="F19" s="250"/>
      <c r="G19" s="250"/>
      <c r="H19" s="250"/>
      <c r="I19" s="250"/>
      <c r="J19" s="250"/>
      <c r="K19" s="250"/>
      <c r="L19" s="250"/>
      <c r="M19" s="250"/>
      <c r="N19" s="250"/>
      <c r="O19" s="250">
        <v>3201961450</v>
      </c>
      <c r="P19" s="250">
        <v>4037669.3036040775</v>
      </c>
    </row>
    <row r="20" spans="2:16" s="227" customFormat="1" ht="12" customHeight="1">
      <c r="B20" s="255" t="s">
        <v>53</v>
      </c>
      <c r="C20" s="252">
        <v>3141926862</v>
      </c>
      <c r="D20" s="252">
        <v>2906076084</v>
      </c>
      <c r="E20" s="252">
        <v>1856465522</v>
      </c>
      <c r="F20" s="252"/>
      <c r="G20" s="252"/>
      <c r="H20" s="252"/>
      <c r="I20" s="252"/>
      <c r="J20" s="252"/>
      <c r="K20" s="252"/>
      <c r="L20" s="252"/>
      <c r="M20" s="252"/>
      <c r="N20" s="252"/>
      <c r="O20" s="256">
        <v>7904468468</v>
      </c>
      <c r="P20" s="257">
        <v>9927247.4117856231</v>
      </c>
    </row>
    <row r="21" spans="2:16" s="227" customFormat="1" ht="12" customHeight="1">
      <c r="B21" s="249" t="s">
        <v>54</v>
      </c>
      <c r="C21" s="250">
        <v>70962250</v>
      </c>
      <c r="D21" s="250">
        <v>55657550</v>
      </c>
      <c r="E21" s="250">
        <v>30874550</v>
      </c>
      <c r="F21" s="250"/>
      <c r="G21" s="250"/>
      <c r="H21" s="250"/>
      <c r="I21" s="250"/>
      <c r="J21" s="250"/>
      <c r="K21" s="250"/>
      <c r="L21" s="250"/>
      <c r="M21" s="250"/>
      <c r="N21" s="250"/>
      <c r="O21" s="258">
        <v>157494350</v>
      </c>
      <c r="P21" s="259">
        <v>198513.43149306829</v>
      </c>
    </row>
    <row r="22" spans="2:16" s="227" customFormat="1" ht="12" customHeight="1">
      <c r="B22" s="260" t="s">
        <v>55</v>
      </c>
      <c r="C22" s="252">
        <v>24279918892</v>
      </c>
      <c r="D22" s="252">
        <v>23305188459</v>
      </c>
      <c r="E22" s="252">
        <v>11648191879</v>
      </c>
      <c r="F22" s="252"/>
      <c r="G22" s="252"/>
      <c r="H22" s="252"/>
      <c r="I22" s="252"/>
      <c r="J22" s="252"/>
      <c r="K22" s="252"/>
      <c r="L22" s="252"/>
      <c r="M22" s="252"/>
      <c r="N22" s="252"/>
      <c r="O22" s="256">
        <v>59233299230</v>
      </c>
      <c r="P22" s="257">
        <v>74565256.414732113</v>
      </c>
    </row>
    <row r="23" spans="2:16" s="227" customFormat="1" ht="12" customHeight="1">
      <c r="B23" s="249" t="s">
        <v>56</v>
      </c>
      <c r="C23" s="250">
        <v>32968025</v>
      </c>
      <c r="D23" s="250">
        <v>34511975</v>
      </c>
      <c r="E23" s="250">
        <v>14297050</v>
      </c>
      <c r="F23" s="250"/>
      <c r="G23" s="250"/>
      <c r="H23" s="250"/>
      <c r="I23" s="250"/>
      <c r="J23" s="250"/>
      <c r="K23" s="250"/>
      <c r="L23" s="250"/>
      <c r="M23" s="250"/>
      <c r="N23" s="250"/>
      <c r="O23" s="258">
        <v>81777050</v>
      </c>
      <c r="P23" s="259">
        <v>103037.70375867239</v>
      </c>
    </row>
    <row r="24" spans="2:16" s="228" customFormat="1" ht="12" customHeight="1">
      <c r="B24" s="261" t="s">
        <v>0</v>
      </c>
      <c r="C24" s="262">
        <v>28918645029</v>
      </c>
      <c r="D24" s="262">
        <v>27540122218</v>
      </c>
      <c r="E24" s="262">
        <v>14120233301</v>
      </c>
      <c r="F24" s="262"/>
      <c r="G24" s="262"/>
      <c r="H24" s="262"/>
      <c r="I24" s="262"/>
      <c r="J24" s="262"/>
      <c r="K24" s="262"/>
      <c r="L24" s="262"/>
      <c r="M24" s="262"/>
      <c r="N24" s="262"/>
      <c r="O24" s="263">
        <v>70579000548</v>
      </c>
      <c r="P24" s="264">
        <v>88831724.265373558</v>
      </c>
    </row>
    <row r="25" spans="2:16" s="1" customFormat="1" ht="12" customHeight="1">
      <c r="B25" s="331" t="s">
        <v>147</v>
      </c>
      <c r="C25" s="332"/>
      <c r="D25" s="332"/>
      <c r="E25" s="332"/>
      <c r="F25" s="332"/>
      <c r="G25" s="332"/>
      <c r="H25" s="332"/>
      <c r="I25" s="332"/>
      <c r="J25" s="332"/>
      <c r="K25" s="332"/>
      <c r="L25" s="332"/>
      <c r="M25" s="332"/>
      <c r="N25" s="332"/>
      <c r="O25" s="332"/>
      <c r="P25" s="333"/>
    </row>
    <row r="26" spans="2:16" s="227" customFormat="1" ht="12" customHeight="1">
      <c r="B26" s="265" t="s">
        <v>52</v>
      </c>
      <c r="C26" s="266">
        <v>557762470</v>
      </c>
      <c r="D26" s="266">
        <v>483317990</v>
      </c>
      <c r="E26" s="266">
        <v>472966890</v>
      </c>
      <c r="F26" s="266"/>
      <c r="G26" s="266"/>
      <c r="H26" s="266"/>
      <c r="I26" s="266"/>
      <c r="J26" s="266"/>
      <c r="K26" s="266"/>
      <c r="L26" s="266"/>
      <c r="M26" s="266"/>
      <c r="N26" s="266"/>
      <c r="O26" s="266">
        <v>1514047350</v>
      </c>
      <c r="P26" s="266">
        <v>1892247.8421666971</v>
      </c>
    </row>
    <row r="27" spans="2:16" s="227" customFormat="1" ht="12" customHeight="1">
      <c r="B27" s="267" t="s">
        <v>53</v>
      </c>
      <c r="C27" s="268">
        <v>1652786120.25</v>
      </c>
      <c r="D27" s="268">
        <v>1553081884.385</v>
      </c>
      <c r="E27" s="268">
        <v>748691298.69999993</v>
      </c>
      <c r="F27" s="268"/>
      <c r="G27" s="268"/>
      <c r="H27" s="268"/>
      <c r="I27" s="268"/>
      <c r="J27" s="268"/>
      <c r="K27" s="268"/>
      <c r="L27" s="268"/>
      <c r="M27" s="268"/>
      <c r="N27" s="268"/>
      <c r="O27" s="269">
        <v>3954559303.335</v>
      </c>
      <c r="P27" s="270">
        <v>4981248.0170831047</v>
      </c>
    </row>
    <row r="28" spans="2:16" s="227" customFormat="1" ht="12" customHeight="1">
      <c r="B28" s="265" t="s">
        <v>54</v>
      </c>
      <c r="C28" s="266">
        <v>43178551</v>
      </c>
      <c r="D28" s="266">
        <v>58828203</v>
      </c>
      <c r="E28" s="266">
        <v>29547750</v>
      </c>
      <c r="F28" s="266"/>
      <c r="G28" s="266"/>
      <c r="H28" s="266"/>
      <c r="I28" s="266"/>
      <c r="J28" s="266"/>
      <c r="K28" s="266"/>
      <c r="L28" s="266"/>
      <c r="M28" s="266"/>
      <c r="N28" s="266"/>
      <c r="O28" s="271">
        <v>131554504</v>
      </c>
      <c r="P28" s="272">
        <v>164955.10168611613</v>
      </c>
    </row>
    <row r="29" spans="2:16" s="227" customFormat="1" ht="12" customHeight="1">
      <c r="B29" s="273" t="s">
        <v>55</v>
      </c>
      <c r="C29" s="268">
        <v>11627082654.889999</v>
      </c>
      <c r="D29" s="268">
        <v>12685761862.610001</v>
      </c>
      <c r="E29" s="268">
        <v>4715706948.1499996</v>
      </c>
      <c r="F29" s="268"/>
      <c r="G29" s="268"/>
      <c r="H29" s="268"/>
      <c r="I29" s="268"/>
      <c r="J29" s="268"/>
      <c r="K29" s="268"/>
      <c r="L29" s="268"/>
      <c r="M29" s="268"/>
      <c r="N29" s="268"/>
      <c r="O29" s="269">
        <v>29028551465.650002</v>
      </c>
      <c r="P29" s="270">
        <v>36595683.533813849</v>
      </c>
    </row>
    <row r="30" spans="2:16" s="227" customFormat="1" ht="12" customHeight="1">
      <c r="B30" s="265" t="s">
        <v>56</v>
      </c>
      <c r="C30" s="266">
        <v>22226535.420000002</v>
      </c>
      <c r="D30" s="266">
        <v>33822510</v>
      </c>
      <c r="E30" s="266">
        <v>10011516</v>
      </c>
      <c r="F30" s="266"/>
      <c r="G30" s="266"/>
      <c r="H30" s="266"/>
      <c r="I30" s="266"/>
      <c r="J30" s="266"/>
      <c r="K30" s="266"/>
      <c r="L30" s="266"/>
      <c r="M30" s="266"/>
      <c r="N30" s="266"/>
      <c r="O30" s="271">
        <v>66060561.420000002</v>
      </c>
      <c r="P30" s="272">
        <v>83164.218954656943</v>
      </c>
    </row>
    <row r="31" spans="2:16" s="228" customFormat="1" ht="12" customHeight="1">
      <c r="B31" s="274" t="s">
        <v>150</v>
      </c>
      <c r="C31" s="275">
        <v>13903036331.559999</v>
      </c>
      <c r="D31" s="275">
        <v>14814812449.995001</v>
      </c>
      <c r="E31" s="275">
        <v>5976924402.8499994</v>
      </c>
      <c r="F31" s="275"/>
      <c r="G31" s="275"/>
      <c r="H31" s="275"/>
      <c r="I31" s="275"/>
      <c r="J31" s="275"/>
      <c r="K31" s="275"/>
      <c r="L31" s="275"/>
      <c r="M31" s="275"/>
      <c r="N31" s="275"/>
      <c r="O31" s="276">
        <v>34694773184.404999</v>
      </c>
      <c r="P31" s="277">
        <v>43717298.71370443</v>
      </c>
    </row>
    <row r="32" spans="2:16" s="1" customFormat="1" ht="12" customHeight="1">
      <c r="B32" s="122"/>
      <c r="C32" s="123"/>
      <c r="D32" s="123"/>
      <c r="E32" s="123"/>
      <c r="F32" s="123"/>
      <c r="G32" s="123"/>
      <c r="H32" s="123"/>
      <c r="I32" s="123"/>
      <c r="J32" s="123"/>
      <c r="K32" s="123"/>
      <c r="L32" s="123"/>
      <c r="M32" s="123"/>
      <c r="N32" s="123"/>
      <c r="O32" s="123"/>
      <c r="P32" s="123"/>
    </row>
    <row r="33" spans="2:17" s="1" customFormat="1" ht="22.5" customHeight="1">
      <c r="N33" s="129"/>
    </row>
    <row r="34" spans="2:17" s="1" customFormat="1" ht="22.5" customHeight="1">
      <c r="B34" s="335" t="s">
        <v>57</v>
      </c>
      <c r="C34" s="336"/>
      <c r="D34" s="336"/>
      <c r="E34" s="336"/>
      <c r="F34" s="336"/>
      <c r="G34" s="336"/>
      <c r="H34" s="336"/>
      <c r="I34" s="336"/>
      <c r="J34" s="336"/>
      <c r="K34" s="336"/>
      <c r="L34" s="336"/>
      <c r="M34" s="336"/>
      <c r="N34" s="336"/>
      <c r="O34" s="349"/>
    </row>
    <row r="35" spans="2:17" s="1" customFormat="1" ht="10">
      <c r="B35" s="60" t="s">
        <v>51</v>
      </c>
      <c r="C35" s="22" t="s">
        <v>19</v>
      </c>
      <c r="D35" s="22" t="s">
        <v>20</v>
      </c>
      <c r="E35" s="22" t="s">
        <v>21</v>
      </c>
      <c r="F35" s="22" t="s">
        <v>22</v>
      </c>
      <c r="G35" s="22" t="s">
        <v>23</v>
      </c>
      <c r="H35" s="22" t="s">
        <v>24</v>
      </c>
      <c r="I35" s="22" t="s">
        <v>25</v>
      </c>
      <c r="J35" s="22" t="s">
        <v>26</v>
      </c>
      <c r="K35" s="22" t="s">
        <v>27</v>
      </c>
      <c r="L35" s="22" t="s">
        <v>46</v>
      </c>
      <c r="M35" s="22" t="s">
        <v>47</v>
      </c>
      <c r="N35" s="128" t="s">
        <v>48</v>
      </c>
      <c r="O35" s="61" t="s">
        <v>0</v>
      </c>
    </row>
    <row r="36" spans="2:17" s="1" customFormat="1" ht="12" customHeight="1">
      <c r="B36" s="331" t="s">
        <v>171</v>
      </c>
      <c r="C36" s="332"/>
      <c r="D36" s="332"/>
      <c r="E36" s="332"/>
      <c r="F36" s="332"/>
      <c r="G36" s="332"/>
      <c r="H36" s="332"/>
      <c r="I36" s="332"/>
      <c r="J36" s="332"/>
      <c r="K36" s="332"/>
      <c r="L36" s="332"/>
      <c r="M36" s="332"/>
      <c r="N36" s="332"/>
      <c r="O36" s="333"/>
      <c r="Q36" s="89"/>
    </row>
    <row r="37" spans="2:17" s="227" customFormat="1" ht="12" customHeight="1">
      <c r="B37" s="169" t="s">
        <v>52</v>
      </c>
      <c r="C37" s="232">
        <v>4.8165085141548387E-2</v>
      </c>
      <c r="D37" s="232">
        <v>4.4977583621266699E-2</v>
      </c>
      <c r="E37" s="232">
        <v>4.0396237642872639E-2</v>
      </c>
      <c r="F37" s="232"/>
      <c r="G37" s="232"/>
      <c r="H37" s="232"/>
      <c r="I37" s="232"/>
      <c r="J37" s="232"/>
      <c r="K37" s="232"/>
      <c r="L37" s="232"/>
      <c r="M37" s="232"/>
      <c r="N37" s="232"/>
      <c r="O37" s="232">
        <v>4.5367055712589491E-2</v>
      </c>
      <c r="Q37" s="233"/>
    </row>
    <row r="38" spans="2:17" s="227" customFormat="1" ht="12" customHeight="1">
      <c r="B38" s="229" t="s">
        <v>53</v>
      </c>
      <c r="C38" s="234">
        <v>0.10864709805211255</v>
      </c>
      <c r="D38" s="234">
        <v>0.10552153912013551</v>
      </c>
      <c r="E38" s="234">
        <v>0.13147555585137</v>
      </c>
      <c r="F38" s="234"/>
      <c r="G38" s="234"/>
      <c r="H38" s="234"/>
      <c r="I38" s="234"/>
      <c r="J38" s="234"/>
      <c r="K38" s="234"/>
      <c r="L38" s="234"/>
      <c r="M38" s="234"/>
      <c r="N38" s="234"/>
      <c r="O38" s="235">
        <v>0.11199462172355726</v>
      </c>
    </row>
    <row r="39" spans="2:17" s="227" customFormat="1" ht="12" customHeight="1">
      <c r="B39" s="169" t="s">
        <v>54</v>
      </c>
      <c r="C39" s="232">
        <v>2.4538580534751238E-3</v>
      </c>
      <c r="D39" s="232">
        <v>2.0209623457525063E-3</v>
      </c>
      <c r="E39" s="232">
        <v>2.1865467334603781E-3</v>
      </c>
      <c r="F39" s="232"/>
      <c r="G39" s="232"/>
      <c r="H39" s="232"/>
      <c r="I39" s="232"/>
      <c r="J39" s="232"/>
      <c r="K39" s="232"/>
      <c r="L39" s="232"/>
      <c r="M39" s="232"/>
      <c r="N39" s="232"/>
      <c r="O39" s="283">
        <v>2.2314618906071051E-3</v>
      </c>
    </row>
    <row r="40" spans="2:17" s="227" customFormat="1" ht="9">
      <c r="B40" s="212" t="s">
        <v>55</v>
      </c>
      <c r="C40" s="234">
        <v>0.83959393213796063</v>
      </c>
      <c r="D40" s="234">
        <v>0.84622676234050687</v>
      </c>
      <c r="E40" s="234">
        <v>0.82492913755009067</v>
      </c>
      <c r="F40" s="234"/>
      <c r="G40" s="234"/>
      <c r="H40" s="234"/>
      <c r="I40" s="234"/>
      <c r="J40" s="234"/>
      <c r="K40" s="234"/>
      <c r="L40" s="234"/>
      <c r="M40" s="234"/>
      <c r="N40" s="234"/>
      <c r="O40" s="235">
        <v>0.83924820088258523</v>
      </c>
    </row>
    <row r="41" spans="2:17" s="227" customFormat="1" ht="12" customHeight="1">
      <c r="B41" s="169" t="s">
        <v>56</v>
      </c>
      <c r="C41" s="232">
        <v>1.140026614903265E-3</v>
      </c>
      <c r="D41" s="232">
        <v>1.2531525723383774E-3</v>
      </c>
      <c r="E41" s="232">
        <v>1.0125222222063057E-3</v>
      </c>
      <c r="F41" s="232"/>
      <c r="G41" s="232"/>
      <c r="H41" s="232"/>
      <c r="I41" s="232"/>
      <c r="J41" s="232"/>
      <c r="K41" s="232"/>
      <c r="L41" s="232"/>
      <c r="M41" s="232"/>
      <c r="N41" s="232"/>
      <c r="O41" s="283">
        <v>1.1586597906608827E-3</v>
      </c>
    </row>
    <row r="42" spans="2:17" s="228" customFormat="1" ht="12" customHeight="1">
      <c r="B42" s="230" t="s">
        <v>150</v>
      </c>
      <c r="C42" s="236">
        <v>1</v>
      </c>
      <c r="D42" s="236">
        <v>0.99999999999999989</v>
      </c>
      <c r="E42" s="236">
        <v>1</v>
      </c>
      <c r="F42" s="236"/>
      <c r="G42" s="236"/>
      <c r="H42" s="236"/>
      <c r="I42" s="236"/>
      <c r="J42" s="236"/>
      <c r="K42" s="236"/>
      <c r="L42" s="236"/>
      <c r="M42" s="236"/>
      <c r="N42" s="236"/>
      <c r="O42" s="237">
        <v>1</v>
      </c>
    </row>
    <row r="43" spans="2:17" s="124" customFormat="1" ht="12" customHeight="1">
      <c r="B43" s="331" t="s">
        <v>147</v>
      </c>
      <c r="C43" s="332"/>
      <c r="D43" s="332"/>
      <c r="E43" s="332"/>
      <c r="F43" s="332"/>
      <c r="G43" s="332"/>
      <c r="H43" s="332"/>
      <c r="I43" s="332"/>
      <c r="J43" s="332"/>
      <c r="K43" s="332"/>
      <c r="L43" s="332"/>
      <c r="M43" s="332"/>
      <c r="N43" s="332"/>
      <c r="O43" s="333"/>
    </row>
    <row r="44" spans="2:17" s="228" customFormat="1" ht="12" customHeight="1">
      <c r="B44" s="238" t="s">
        <v>52</v>
      </c>
      <c r="C44" s="239">
        <v>4.0118032974845563E-2</v>
      </c>
      <c r="D44" s="239">
        <v>3.2623969532612145E-2</v>
      </c>
      <c r="E44" s="239">
        <v>7.9132151943309401E-2</v>
      </c>
      <c r="F44" s="239"/>
      <c r="G44" s="239"/>
      <c r="H44" s="239"/>
      <c r="I44" s="239"/>
      <c r="J44" s="239"/>
      <c r="K44" s="239"/>
      <c r="L44" s="239"/>
      <c r="M44" s="239"/>
      <c r="N44" s="239"/>
      <c r="O44" s="239">
        <v>4.3639061767394724E-2</v>
      </c>
    </row>
    <row r="45" spans="2:17" s="228" customFormat="1" ht="12" customHeight="1">
      <c r="B45" s="241" t="s">
        <v>53</v>
      </c>
      <c r="C45" s="242">
        <v>0.11887950810415152</v>
      </c>
      <c r="D45" s="242">
        <v>0.10483304392999751</v>
      </c>
      <c r="E45" s="242">
        <v>0.12526363866054566</v>
      </c>
      <c r="F45" s="242"/>
      <c r="G45" s="242"/>
      <c r="H45" s="242"/>
      <c r="I45" s="242"/>
      <c r="J45" s="242"/>
      <c r="K45" s="242"/>
      <c r="L45" s="242"/>
      <c r="M45" s="242"/>
      <c r="N45" s="242"/>
      <c r="O45" s="243">
        <v>0.1139814139241164</v>
      </c>
    </row>
    <row r="46" spans="2:17" s="228" customFormat="1" ht="12" customHeight="1">
      <c r="B46" s="238" t="s">
        <v>54</v>
      </c>
      <c r="C46" s="239">
        <v>3.105692164666531E-3</v>
      </c>
      <c r="D46" s="239">
        <v>3.9709043363569448E-3</v>
      </c>
      <c r="E46" s="239">
        <v>4.9436378994371479E-3</v>
      </c>
      <c r="F46" s="239"/>
      <c r="G46" s="239"/>
      <c r="H46" s="239"/>
      <c r="I46" s="239"/>
      <c r="J46" s="239"/>
      <c r="K46" s="239"/>
      <c r="L46" s="239"/>
      <c r="M46" s="239"/>
      <c r="N46" s="239"/>
      <c r="O46" s="240">
        <v>3.7917672296279088E-3</v>
      </c>
    </row>
    <row r="47" spans="2:17" s="228" customFormat="1" ht="12" customHeight="1">
      <c r="B47" s="244" t="s">
        <v>55</v>
      </c>
      <c r="C47" s="242">
        <v>0.83629808464906563</v>
      </c>
      <c r="D47" s="242">
        <v>0.85628906241160563</v>
      </c>
      <c r="E47" s="242">
        <v>0.78898554345130933</v>
      </c>
      <c r="F47" s="242"/>
      <c r="G47" s="242"/>
      <c r="H47" s="242"/>
      <c r="I47" s="242"/>
      <c r="J47" s="242"/>
      <c r="K47" s="242"/>
      <c r="L47" s="242"/>
      <c r="M47" s="242"/>
      <c r="N47" s="242"/>
      <c r="O47" s="243">
        <v>0.83668370769744893</v>
      </c>
    </row>
    <row r="48" spans="2:17" s="228" customFormat="1" ht="12" customHeight="1">
      <c r="B48" s="238" t="s">
        <v>56</v>
      </c>
      <c r="C48" s="239">
        <v>1.5986821072707402E-3</v>
      </c>
      <c r="D48" s="239">
        <v>2.2830197894278042E-3</v>
      </c>
      <c r="E48" s="239">
        <v>1.6750280453984279E-3</v>
      </c>
      <c r="F48" s="239"/>
      <c r="G48" s="239"/>
      <c r="H48" s="239"/>
      <c r="I48" s="239"/>
      <c r="J48" s="239"/>
      <c r="K48" s="239"/>
      <c r="L48" s="239"/>
      <c r="M48" s="239"/>
      <c r="N48" s="239"/>
      <c r="O48" s="240">
        <v>1.9040493814121158E-3</v>
      </c>
    </row>
    <row r="49" spans="2:16" s="228" customFormat="1" ht="12" customHeight="1">
      <c r="B49" s="231" t="s">
        <v>150</v>
      </c>
      <c r="C49" s="236">
        <v>1</v>
      </c>
      <c r="D49" s="236">
        <v>1</v>
      </c>
      <c r="E49" s="236">
        <v>0.99999999999999989</v>
      </c>
      <c r="F49" s="236"/>
      <c r="G49" s="236"/>
      <c r="H49" s="236"/>
      <c r="I49" s="236"/>
      <c r="J49" s="236"/>
      <c r="K49" s="236"/>
      <c r="L49" s="236"/>
      <c r="M49" s="236"/>
      <c r="N49" s="236"/>
      <c r="O49" s="237">
        <v>1</v>
      </c>
    </row>
    <row r="51" spans="2:16">
      <c r="C51" s="59"/>
      <c r="D51" s="59"/>
      <c r="J51" s="59"/>
      <c r="K51" s="59"/>
      <c r="L51" s="59"/>
      <c r="M51" s="59"/>
      <c r="N51" s="130"/>
      <c r="O51" s="74"/>
      <c r="P51" s="74"/>
    </row>
    <row r="52" spans="2:16">
      <c r="O52" s="74"/>
      <c r="P52" s="74"/>
    </row>
    <row r="53" spans="2:16">
      <c r="O53" s="74"/>
      <c r="P53" s="74"/>
    </row>
    <row r="54" spans="2:16">
      <c r="O54" s="74"/>
      <c r="P54" s="74"/>
    </row>
    <row r="55" spans="2:16">
      <c r="O55" s="74"/>
      <c r="P55" s="74"/>
    </row>
    <row r="56" spans="2:16">
      <c r="C56" s="40"/>
    </row>
    <row r="61" spans="2:16">
      <c r="L61" s="59"/>
      <c r="M61" s="59"/>
      <c r="N61" s="130"/>
      <c r="O61" s="59"/>
      <c r="P61" s="59"/>
    </row>
  </sheetData>
  <mergeCells count="7">
    <mergeCell ref="B36:O36"/>
    <mergeCell ref="B43:O43"/>
    <mergeCell ref="B10:O10"/>
    <mergeCell ref="B16:P16"/>
    <mergeCell ref="B34:O34"/>
    <mergeCell ref="B18:P18"/>
    <mergeCell ref="B25:P25"/>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2020-05-07T02:38:02Z</dcterms:modified>
</cp:coreProperties>
</file>